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TROŠKOVNIK" sheetId="1" r:id="rId1"/>
    <sheet name="REKAPITULACIJA" sheetId="2" r:id="rId2"/>
    <sheet name="List3" sheetId="3" r:id="rId3"/>
  </sheets>
  <calcPr calcId="125725" iterateDelta="1E-4"/>
</workbook>
</file>

<file path=xl/calcChain.xml><?xml version="1.0" encoding="utf-8"?>
<calcChain xmlns="http://schemas.openxmlformats.org/spreadsheetml/2006/main">
  <c r="A5" i="2"/>
  <c r="A4"/>
  <c r="A3"/>
  <c r="A2"/>
  <c r="F216" i="1"/>
  <c r="A215"/>
  <c r="F213"/>
  <c r="F212"/>
  <c r="A211"/>
  <c r="F209"/>
  <c r="F203"/>
  <c r="F201"/>
  <c r="A201"/>
  <c r="A203" s="1"/>
  <c r="F199"/>
  <c r="A199"/>
  <c r="F197"/>
  <c r="F191"/>
  <c r="A191"/>
  <c r="F189"/>
  <c r="F170"/>
  <c r="F167"/>
  <c r="F166"/>
  <c r="A165"/>
  <c r="A169" s="1"/>
  <c r="F163"/>
  <c r="F157"/>
  <c r="F155"/>
  <c r="F153"/>
  <c r="A153"/>
  <c r="A155" s="1"/>
  <c r="A157" s="1"/>
  <c r="F151"/>
  <c r="F145"/>
  <c r="A145"/>
  <c r="F143"/>
  <c r="F124"/>
  <c r="A123"/>
  <c r="F121"/>
  <c r="F120"/>
  <c r="A120"/>
  <c r="F117"/>
  <c r="F111"/>
  <c r="F109"/>
  <c r="F107"/>
  <c r="A107"/>
  <c r="A109" s="1"/>
  <c r="A111" s="1"/>
  <c r="F105"/>
  <c r="F99"/>
  <c r="A99"/>
  <c r="F97"/>
  <c r="F78"/>
  <c r="F75"/>
  <c r="F74"/>
  <c r="A73"/>
  <c r="A77" s="1"/>
  <c r="F71"/>
  <c r="F65"/>
  <c r="F63"/>
  <c r="A63"/>
  <c r="A65" s="1"/>
  <c r="F61"/>
  <c r="A61"/>
  <c r="F59"/>
  <c r="F53"/>
  <c r="A53"/>
  <c r="F51"/>
  <c r="F34"/>
  <c r="F33"/>
  <c r="F26"/>
  <c r="F28" s="1"/>
  <c r="F40" s="1"/>
  <c r="F20"/>
  <c r="A20"/>
  <c r="F18"/>
  <c r="F67" l="1"/>
  <c r="F85" s="1"/>
  <c r="F159"/>
  <c r="F177" s="1"/>
  <c r="F35"/>
  <c r="F41" s="1"/>
  <c r="F218"/>
  <c r="F224" s="1"/>
  <c r="F205"/>
  <c r="F223" s="1"/>
  <c r="F193"/>
  <c r="F222" s="1"/>
  <c r="F172"/>
  <c r="F178" s="1"/>
  <c r="F147"/>
  <c r="F176" s="1"/>
  <c r="F126"/>
  <c r="F132" s="1"/>
  <c r="F113"/>
  <c r="F131" s="1"/>
  <c r="F101"/>
  <c r="F130" s="1"/>
  <c r="F80"/>
  <c r="F86" s="1"/>
  <c r="F55"/>
  <c r="F84" s="1"/>
  <c r="F22"/>
  <c r="F39" s="1"/>
  <c r="F42" s="1"/>
  <c r="F14" i="2" s="1"/>
  <c r="F179" i="1" l="1"/>
  <c r="F17" i="2" s="1"/>
  <c r="F225" i="1"/>
  <c r="F18" i="2" s="1"/>
  <c r="F133" i="1"/>
  <c r="F16" i="2" s="1"/>
  <c r="F87" i="1"/>
  <c r="F15" i="2" s="1"/>
  <c r="E20" l="1"/>
  <c r="F22" s="1"/>
  <c r="E24" s="1"/>
</calcChain>
</file>

<file path=xl/sharedStrings.xml><?xml version="1.0" encoding="utf-8"?>
<sst xmlns="http://schemas.openxmlformats.org/spreadsheetml/2006/main" count="244" uniqueCount="70">
  <si>
    <t>TROŠKOVNIK GRAĐEVINSKIH  I OBRTNIČKIH RADOVA</t>
  </si>
  <si>
    <t>TROŠKOVNIK</t>
  </si>
  <si>
    <t>NAPOMENA: kod svih radova izvođač je dužan držati se Općih Uvjeta Troškovnika (OUT), važećih zakona i propisa iz pojedine grupe radova, tehničkih uputstava pojedinih proizvođača, koji moraju biti u skladu sa HRN i EU normama. Kod kalkuliranja cijena za pojedine radove izvođač mora uzeti u obzir sve faze radova, sve potebne elemente i radnje koji čine tehnološku cjelinu izvedbe, jer se VTR neće priznavati zbog 'nepotpune' kalkulacije cijene</t>
  </si>
  <si>
    <t>Jedinične cijene stavaka sadrže sve potrebne radnje za uklanjanje građevinskih elemenata, kao čišćenje, sortiranje, prijenose i deponiranje na gradilišnu deponiju. Različite vrste materijala kod rušenja i demontaža posebno odvojiti u skladu s odredbama 'Pravilnika o gospodarenju otpadom'</t>
  </si>
  <si>
    <t>Sav demontirani i porušeni materijal odvesti na gradski deponij, sve troškove obuhvatiti jediničnom cijenom, jer se nikakav naknadni trošak neće posebno priznavati.
Visina perive boje do 1,60 m (kao i postojeće stanje). Visina poludisperzivne bijele boje do 4,20 m.</t>
  </si>
  <si>
    <t>Opis radova</t>
  </si>
  <si>
    <t>Jed.  mjere</t>
  </si>
  <si>
    <t>Količina</t>
  </si>
  <si>
    <t>Jed.    cijena</t>
  </si>
  <si>
    <t>Ukupno</t>
  </si>
  <si>
    <t>A.</t>
  </si>
  <si>
    <t>GRAĐEVINSKI RADOVI - PODRUM</t>
  </si>
  <si>
    <t>I.</t>
  </si>
  <si>
    <t>PRIPEMNI I POMOČNI RADOVI</t>
  </si>
  <si>
    <r>
      <t xml:space="preserve">Iznošenje namještaja i opreme iz prostora u kojima će se izvoditi radovi. </t>
    </r>
    <r>
      <rPr>
        <sz val="11"/>
        <color theme="1"/>
        <rFont val="Arial"/>
        <family val="2"/>
      </rPr>
      <t xml:space="preserve">Prije početka radova iz prostora ukloniti namještaj i opremu te ih deponitrati u objektu na mjestu koje odredi investitor. </t>
    </r>
  </si>
  <si>
    <t>komplet</t>
  </si>
  <si>
    <r>
      <t xml:space="preserve">Zaštita svih podnih površina, stolarije, ograda, opreme za grijanje i hlađenje, elektro opreme itd. </t>
    </r>
    <r>
      <rPr>
        <sz val="11"/>
        <color theme="1"/>
        <rFont val="Arial"/>
        <family val="2"/>
      </rPr>
      <t>Prije početka radova sve navedeno zaštiti od oštećenja pokrivanje PE građevinskom  folijom 0,08mm.</t>
    </r>
    <r>
      <rPr>
        <b/>
        <sz val="11"/>
        <color theme="1"/>
        <rFont val="Arial"/>
        <family val="2"/>
      </rPr>
      <t xml:space="preserve"> </t>
    </r>
  </si>
  <si>
    <t>PRIPREMNI I POMOČNI RADOVI UKUPNO</t>
  </si>
  <si>
    <t>II.</t>
  </si>
  <si>
    <t>DEMONTAŽE  I RUŠENJA</t>
  </si>
  <si>
    <r>
      <rPr>
        <b/>
        <sz val="11"/>
        <color theme="1"/>
        <rFont val="Arial"/>
        <family val="2"/>
      </rPr>
      <t xml:space="preserve">Izvedba raznih nespecificiranih radova koji se mogu javiti. </t>
    </r>
    <r>
      <rPr>
        <sz val="11"/>
        <color theme="1"/>
        <rFont val="Arial"/>
        <family val="2"/>
      </rPr>
      <t xml:space="preserve"> Ostale  demontaže, zaštite ili premještanja instalacija i opreme za nove instalacije koje se će se preinačiti i prilagoditi novim sadržajima  i drugi  radovi  koje   je   potrebno  izvršiti   prema     zahtjevima   ustanovljenim   na   licu mjesta, a vezani su za uređenje  prostora.   Svi će se nespecificirani  radovi evidentirati u građevinskom dnevniku i  građ.  knjizi,  a  odobrit  će  se  uz suglasnost   investitora uz detaljnu analizu potrebnog rada i materijala.  Predviđena se količina radova određuje paušalnom procjenom. Stavka predviđa kompletan   rad,  potreban  materijal, radnu skelu   i   sve    transporte  materijala.  Radove izvoditi u  skladu sa svim propisanim higijensko-tehničkim  mjerama  zaštite na  radu</t>
    </r>
  </si>
  <si>
    <t>DEMONTAŽA I RUŠENJE UKUPNO</t>
  </si>
  <si>
    <t>IV.</t>
  </si>
  <si>
    <t>SOBOSLIKARSKO-LIČILAČKI RADOVI</t>
  </si>
  <si>
    <t>Bojanje zidova i stropova poludisperzivnom bojom</t>
  </si>
  <si>
    <r>
      <rPr>
        <sz val="11"/>
        <color indexed="8"/>
        <rFont val="Arial"/>
        <family val="2"/>
        <charset val="238"/>
      </rPr>
      <t>Bojanje žbukanih zidova i stropova hodnika poludisperzivnim bojama. Boja bijela ili po izboru Investitora. Stavkom su obuhvaćene slijedeće faze rada:
- čišćenje površine od prašine,
- sitni popravci na žbuci i betonskim 
  površinama,
- dvokratno bojanje poludisperzivnim bojama,
- izrada i skidanje potrebne skele,
- čišćenje prostorije od ostataka boje.
Jedinična cijena obuhvaća kompletnu zaštitu okolnih elemenata i sav potreban rad, materijal, i radnu skelu do pune gotovosti.
Obračun po m</t>
    </r>
    <r>
      <rPr>
        <vertAlign val="superscript"/>
        <sz val="11"/>
        <rFont val="Arial"/>
        <family val="2"/>
        <charset val="238"/>
      </rPr>
      <t>2</t>
    </r>
    <r>
      <rPr>
        <sz val="11"/>
        <color indexed="8"/>
        <rFont val="Arial"/>
        <family val="2"/>
        <charset val="238"/>
      </rPr>
      <t xml:space="preserve"> razvijene površine.
a) horizontalne površine:</t>
    </r>
  </si>
  <si>
    <t>m2</t>
  </si>
  <si>
    <t>b) vertikalne površine:</t>
  </si>
  <si>
    <t>SOBOSLIKARSKO-LIČILAČKI RADOVI UKUPNO</t>
  </si>
  <si>
    <t>REKAPITULACIJA PODRUM</t>
  </si>
  <si>
    <t>PRIPREMNI I POMOĆNI RADOVI</t>
  </si>
  <si>
    <t>DEMONTAŽE I RUŠENJA</t>
  </si>
  <si>
    <t>III.</t>
  </si>
  <si>
    <t>UKUPNO PODRUM:</t>
  </si>
  <si>
    <t>B.</t>
  </si>
  <si>
    <t>GRAĐEVINSKI RADOVI - PRIZEMLJE</t>
  </si>
  <si>
    <t>PRIPEMNI I POMOĆNI RADOVI</t>
  </si>
  <si>
    <t>PRIPREMNI I POMOĆNI RADOVI UKUPNO</t>
  </si>
  <si>
    <r>
      <rPr>
        <b/>
        <sz val="11"/>
        <color theme="1"/>
        <rFont val="Arial"/>
        <family val="2"/>
      </rPr>
      <t xml:space="preserve">Skidanje i struganje postojeće dotrajale perive boje sa  zidova </t>
    </r>
    <r>
      <rPr>
        <sz val="11"/>
        <color theme="1"/>
        <rFont val="Arial"/>
        <family val="2"/>
      </rPr>
      <t>u prostorima hodnika. Boju skinuti do čvrste podloge i pripremiti za impregniranje prije novog bojanja, tj površine očistiti, odprašiti a otpadni materijal otkoniti. Sve radove izvoditi u skladu sa propisanim higijensko-tehničkim mjerama zaštite na radu. Količina u troškovniku određena paušalnom procjenom. Visina perive boje zidova do 1,65.  Obračun za kompletan rad.</t>
    </r>
  </si>
  <si>
    <r>
      <rPr>
        <b/>
        <sz val="11"/>
        <color theme="1"/>
        <rFont val="Arial"/>
        <family val="2"/>
      </rPr>
      <t>Odlaganje otpadnog materijala na gradilišnu deponiju.</t>
    </r>
    <r>
      <rPr>
        <sz val="11"/>
        <color theme="1"/>
        <rFont val="Arial"/>
        <family val="2"/>
      </rPr>
      <t xml:space="preserve"> U cijenu stavke uključiti utovar otpadnog materijala - šute u PVC vreće, horizontalni i vertikalni transport i privremeno odlaganje materijala na gradilištu. Različite vrste materijala kod rušenja i demontaža posebno odvojiti u skladu s odredbama 'Pravilnika o gospodarenju građevinskim otpadom'. </t>
    </r>
  </si>
  <si>
    <r>
      <rPr>
        <b/>
        <sz val="11"/>
        <color theme="1"/>
        <rFont val="Arial"/>
        <family val="2"/>
      </rPr>
      <t>Odvoz građevinskog otpada na gradsku deponiju udaljenu do 20km</t>
    </r>
    <r>
      <rPr>
        <sz val="11"/>
        <color theme="1"/>
        <rFont val="Arial"/>
        <family val="2"/>
      </rPr>
      <t xml:space="preserve">. Transport građevinske šute s gradilišne deponije na odlagalište, utovar i istovar materijala. U cijenu uključiti plaćanje svih potrebnih pristojbi. Prosječna udaljenost deponija do 20 km. </t>
    </r>
  </si>
  <si>
    <r>
      <rPr>
        <b/>
        <sz val="11"/>
        <color theme="1"/>
        <rFont val="Arial"/>
        <family val="2"/>
        <charset val="238"/>
      </rPr>
      <t>Impregnacija zidova nakon skidanja postojeće perive boje.</t>
    </r>
    <r>
      <rPr>
        <sz val="11"/>
        <color theme="1"/>
        <rFont val="Arial"/>
        <family val="2"/>
        <charset val="238"/>
      </rPr>
      <t xml:space="preserve"> Nanošenje temeljnog premaza za impregnaciju podloge. Nakon razređivanja s vodom nanijeti na podlogu četkama ili valjkom.  Stavka uključuje sav potreban rad i materijal za premaz impregnacijom prije nanošenje perive boje.</t>
    </r>
  </si>
  <si>
    <t>Bojanje zidova perivom bojom</t>
  </si>
  <si>
    <r>
      <rPr>
        <sz val="11"/>
        <color indexed="8"/>
        <rFont val="Arial"/>
        <family val="2"/>
        <charset val="238"/>
      </rPr>
      <t>Bojanje žbukanih zidova hodnika perivom bojom za zidove, na bazi akrilata, otpornom na prljavštinu, ogrebotine i pranje univerzalnim sredstvima za čišćenje, te agresivnim dezinfekcijskim sredstvima. Boja u žutom tonu ili po izboru Investitora. Stavkom su obuhvaćene slijedeće faze rada:
- čišćenje površine od prašine,
- sitni popravci na žbuci i betonskim 
  površinama, gletanje i slično do pune funkcionalnosti
- dvokratno bojanje poludisperzivnim bojama,
- izrada i skidanje potrebne skele,
- čišćenje prostorije od ostataka boje.
Jedinična cijena obuhvaća kompletnu zaštitu okolnih elemenata i sav potreban rad, materijal, i radnu skelu do pune gotovosti. Visina perive boje do 1,65 m od poda.
Obračun po m</t>
    </r>
    <r>
      <rPr>
        <vertAlign val="superscript"/>
        <sz val="11"/>
        <rFont val="Arial"/>
        <family val="2"/>
        <charset val="238"/>
      </rPr>
      <t>2</t>
    </r>
    <r>
      <rPr>
        <sz val="11"/>
        <color indexed="8"/>
        <rFont val="Arial"/>
        <family val="2"/>
        <charset val="238"/>
      </rPr>
      <t xml:space="preserve"> razvijene površine.</t>
    </r>
  </si>
  <si>
    <t>REKAPITULACIJA PRIZEMLJE</t>
  </si>
  <si>
    <t>UKUPNO PRIZEMLJE:</t>
  </si>
  <si>
    <t>GRAĐEVINSKI RADOVI  - 1. KAT</t>
  </si>
  <si>
    <t>REKAPITULACIJA 1. KAT</t>
  </si>
  <si>
    <t>UKUPNO 1. KAT:</t>
  </si>
  <si>
    <t>GRAĐEVINSKI RADOVI  - 2. KAT</t>
  </si>
  <si>
    <t>REKAPITULACIJA 2. KAT</t>
  </si>
  <si>
    <t>UKUPNO 2. KAT:</t>
  </si>
  <si>
    <t>GRAĐEVINSKI RADOVI  - STUBIŠTA</t>
  </si>
  <si>
    <r>
      <rPr>
        <sz val="11"/>
        <color indexed="8"/>
        <rFont val="Arial"/>
        <family val="2"/>
        <charset val="238"/>
      </rPr>
      <t>Bojanje žbukanih zidova i stropova u prostorima stubišta (uključuje i stubišne krakove i podglede podesta) poludisperzivnim bojama. Boja bijela ili po izboru Investitora. Stavkom su obuhvaćene slijedeće faze rada:
- čišćenje površine od prašine,
- sitni popravci na žbuci i betonskim 
  površinama,
- dvokratno bojanje poludisperzivnim bojama,
- izrada i skidanje potrebne skele,
- čišćenje prostorije od ostataka boje.
Jedinična cijena obuhvaća kompletnu zaštitu okolnih elemenata i sav potreban rad, materijal, i radnu skelu do pune gotovosti.
Obračun po m</t>
    </r>
    <r>
      <rPr>
        <vertAlign val="superscript"/>
        <sz val="11"/>
        <rFont val="Arial"/>
        <family val="2"/>
        <charset val="238"/>
      </rPr>
      <t>2</t>
    </r>
    <r>
      <rPr>
        <sz val="11"/>
        <color indexed="8"/>
        <rFont val="Arial"/>
        <family val="2"/>
        <charset val="238"/>
      </rPr>
      <t xml:space="preserve"> razvijene površine.
a) horizontalne površine:</t>
    </r>
  </si>
  <si>
    <r>
      <rPr>
        <sz val="11"/>
        <color indexed="8"/>
        <rFont val="Arial"/>
        <family val="2"/>
        <charset val="238"/>
      </rPr>
      <t>Bojanje žbukanih zidova hodnika u prostoru stubišta perivom bojom za zidove, na bazi akrilata, otpornom na prljavštinu, ogrebotine i pranje univerzalnim sredstvima za čišćenje, te agresivnim dezinfekcijskim sredstvima. Boja u žutom tonu ili po izboru Investitora. Stavkom su obuhvaćene slijedeće faze rada:
- čišćenje površine od prašine,
- sitni popravci na žbuci i betonskim 
  površinama, gletanje i slično do pune funkcionalnosti
- dvokratno bojanje poludisperzivnim bojama,
- izrada i skidanje potrebne skele,
- čišćenje prostorije od ostataka boje.
Jedinična cijena obuhvaća kompletnu zaštitu okolnih elemenata i sav potreban rad, materijal, i radnu skelu do pune gotovosti. Visina perive boje do 1,65 m od poda.
Obračun po m</t>
    </r>
    <r>
      <rPr>
        <vertAlign val="superscript"/>
        <sz val="11"/>
        <rFont val="Arial"/>
        <family val="2"/>
        <charset val="238"/>
      </rPr>
      <t>2</t>
    </r>
    <r>
      <rPr>
        <sz val="11"/>
        <color indexed="8"/>
        <rFont val="Arial"/>
        <family val="2"/>
        <charset val="238"/>
      </rPr>
      <t xml:space="preserve"> razvijene površine.</t>
    </r>
  </si>
  <si>
    <t>REKAPITULACIJA STUBIŠTA</t>
  </si>
  <si>
    <t>UKUPNO STUBIŠTA:</t>
  </si>
  <si>
    <t xml:space="preserve">BOJANJE ZIDOVA I STROPOVA HODNIKA I STUBIŠTA U CENTRALNOJ ZGRADI </t>
  </si>
  <si>
    <t>"Poliklinike za rehabilitaciju slušanja i govora - SUVAG"</t>
  </si>
  <si>
    <t>Zagreb, Ul. kneza Ljudevita Posavskog 10</t>
  </si>
  <si>
    <t>SVEUKUPNA REKAPITULACIJA</t>
  </si>
  <si>
    <t>PODRUM</t>
  </si>
  <si>
    <t>€</t>
  </si>
  <si>
    <t>PRIZEMLJE</t>
  </si>
  <si>
    <t>1. KAT</t>
  </si>
  <si>
    <t>2. KAT</t>
  </si>
  <si>
    <t>STUBIŠTA</t>
  </si>
  <si>
    <t>UKUPNO</t>
  </si>
  <si>
    <t>PDV 25%</t>
  </si>
  <si>
    <t>SVEUKUPNO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</si>
</sst>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[Red]#,##0.00"/>
    <numFmt numFmtId="165" formatCode="0.0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color theme="1"/>
      <name val="Arial"/>
      <family val="2"/>
    </font>
    <font>
      <b/>
      <sz val="10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1"/>
      <color indexed="10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2C12EE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4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33" fillId="6" borderId="8" applyNumberFormat="0" applyAlignment="0" applyProtection="0"/>
  </cellStyleXfs>
  <cellXfs count="217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left" vertical="top" wrapText="1"/>
    </xf>
    <xf numFmtId="4" fontId="8" fillId="0" borderId="0" xfId="1" applyNumberFormat="1" applyFont="1" applyFill="1" applyBorder="1" applyAlignment="1">
      <alignment horizontal="right"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  <protection locked="0"/>
    </xf>
    <xf numFmtId="4" fontId="9" fillId="0" borderId="0" xfId="1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8" fillId="0" borderId="0" xfId="0" applyFont="1" applyAlignment="1">
      <alignment horizontal="justify" vertical="top" wrapText="1"/>
    </xf>
    <xf numFmtId="49" fontId="10" fillId="3" borderId="2" xfId="0" applyNumberFormat="1" applyFont="1" applyFill="1" applyBorder="1" applyAlignment="1">
      <alignment horizontal="left" vertical="top" wrapText="1"/>
    </xf>
    <xf numFmtId="2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horizontal="right" vertical="center" wrapText="1"/>
    </xf>
    <xf numFmtId="4" fontId="10" fillId="3" borderId="4" xfId="0" applyNumberFormat="1" applyFont="1" applyFill="1" applyBorder="1" applyAlignment="1">
      <alignment wrapText="1"/>
    </xf>
    <xf numFmtId="4" fontId="10" fillId="3" borderId="2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/>
    <xf numFmtId="4" fontId="10" fillId="4" borderId="0" xfId="0" applyNumberFormat="1" applyFont="1" applyFill="1" applyAlignment="1">
      <alignment horizontal="right"/>
    </xf>
    <xf numFmtId="4" fontId="10" fillId="4" borderId="0" xfId="0" applyNumberFormat="1" applyFont="1" applyFill="1"/>
    <xf numFmtId="0" fontId="12" fillId="0" borderId="0" xfId="0" applyFont="1" applyBorder="1"/>
    <xf numFmtId="0" fontId="13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 wrapText="1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16" fontId="15" fillId="5" borderId="0" xfId="2" applyNumberFormat="1" applyFont="1" applyFill="1" applyAlignment="1">
      <alignment horizontal="left" vertical="top"/>
    </xf>
    <xf numFmtId="0" fontId="15" fillId="5" borderId="0" xfId="2" applyFont="1" applyFill="1" applyAlignment="1">
      <alignment horizontal="left" vertical="center" wrapText="1"/>
    </xf>
    <xf numFmtId="0" fontId="15" fillId="5" borderId="0" xfId="2" applyFont="1" applyFill="1" applyAlignment="1">
      <alignment vertical="center"/>
    </xf>
    <xf numFmtId="4" fontId="15" fillId="5" borderId="0" xfId="2" applyNumberFormat="1" applyFont="1" applyFill="1" applyAlignment="1">
      <alignment horizontal="right" vertical="center"/>
    </xf>
    <xf numFmtId="4" fontId="15" fillId="5" borderId="0" xfId="2" applyNumberFormat="1" applyFont="1" applyFill="1"/>
    <xf numFmtId="4" fontId="15" fillId="5" borderId="0" xfId="2" applyNumberFormat="1" applyFont="1" applyFill="1" applyAlignment="1">
      <alignment horizontal="right"/>
    </xf>
    <xf numFmtId="165" fontId="12" fillId="0" borderId="0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4" fontId="8" fillId="0" borderId="0" xfId="1" applyNumberFormat="1" applyFont="1" applyFill="1" applyBorder="1" applyAlignment="1">
      <alignment horizontal="right" wrapText="1"/>
    </xf>
    <xf numFmtId="4" fontId="8" fillId="0" borderId="0" xfId="1" applyNumberFormat="1" applyFont="1" applyFill="1" applyBorder="1" applyAlignment="1" applyProtection="1">
      <alignment wrapText="1"/>
      <protection locked="0"/>
    </xf>
    <xf numFmtId="4" fontId="8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wrapText="1"/>
    </xf>
    <xf numFmtId="4" fontId="8" fillId="0" borderId="0" xfId="1" applyNumberFormat="1" applyFont="1" applyFill="1" applyBorder="1" applyAlignment="1" applyProtection="1">
      <alignment horizontal="right" wrapText="1"/>
      <protection locked="0"/>
    </xf>
    <xf numFmtId="4" fontId="9" fillId="0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43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4" fontId="17" fillId="0" borderId="0" xfId="1" applyNumberFormat="1" applyFont="1" applyFill="1" applyBorder="1" applyAlignment="1">
      <alignment horizontal="right"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wrapText="1"/>
    </xf>
    <xf numFmtId="4" fontId="8" fillId="0" borderId="5" xfId="1" applyNumberFormat="1" applyFont="1" applyFill="1" applyBorder="1" applyAlignment="1">
      <alignment horizontal="right" wrapText="1"/>
    </xf>
    <xf numFmtId="4" fontId="8" fillId="0" borderId="5" xfId="1" applyNumberFormat="1" applyFont="1" applyFill="1" applyBorder="1" applyAlignment="1" applyProtection="1">
      <alignment horizontal="right" wrapText="1"/>
      <protection locked="0"/>
    </xf>
    <xf numFmtId="4" fontId="9" fillId="0" borderId="5" xfId="1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16" fontId="18" fillId="5" borderId="0" xfId="2" applyNumberFormat="1" applyFont="1" applyFill="1" applyAlignment="1">
      <alignment horizontal="left" vertical="top"/>
    </xf>
    <xf numFmtId="0" fontId="19" fillId="5" borderId="0" xfId="2" applyFont="1" applyFill="1" applyAlignment="1">
      <alignment horizontal="left" vertical="center" wrapText="1"/>
    </xf>
    <xf numFmtId="0" fontId="18" fillId="5" borderId="0" xfId="2" applyFont="1" applyFill="1" applyAlignment="1">
      <alignment vertical="center"/>
    </xf>
    <xf numFmtId="4" fontId="18" fillId="5" borderId="0" xfId="2" applyNumberFormat="1" applyFont="1" applyFill="1" applyAlignment="1">
      <alignment horizontal="right" vertical="center"/>
    </xf>
    <xf numFmtId="4" fontId="18" fillId="5" borderId="0" xfId="2" applyNumberFormat="1" applyFont="1" applyFill="1"/>
    <xf numFmtId="4" fontId="18" fillId="5" borderId="0" xfId="2" applyNumberFormat="1" applyFont="1" applyFill="1" applyAlignment="1">
      <alignment horizontal="right"/>
    </xf>
    <xf numFmtId="165" fontId="20" fillId="0" borderId="0" xfId="2" applyNumberFormat="1" applyFont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8" fillId="0" borderId="0" xfId="0" applyFont="1" applyAlignment="1">
      <alignment horizontal="left" wrapText="1"/>
    </xf>
    <xf numFmtId="4" fontId="8" fillId="0" borderId="0" xfId="1" applyNumberFormat="1" applyFont="1" applyFill="1" applyAlignment="1">
      <alignment horizontal="right" wrapText="1"/>
    </xf>
    <xf numFmtId="4" fontId="8" fillId="0" borderId="0" xfId="1" applyNumberFormat="1" applyFont="1" applyFill="1" applyAlignment="1" applyProtection="1">
      <alignment horizontal="right" wrapText="1"/>
      <protection locked="0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left" readingOrder="1"/>
    </xf>
    <xf numFmtId="4" fontId="23" fillId="0" borderId="0" xfId="0" applyNumberFormat="1" applyFont="1" applyAlignment="1">
      <alignment horizontal="right"/>
    </xf>
    <xf numFmtId="2" fontId="24" fillId="0" borderId="0" xfId="0" applyNumberFormat="1" applyFont="1"/>
    <xf numFmtId="4" fontId="25" fillId="0" borderId="0" xfId="0" applyNumberFormat="1" applyFont="1"/>
    <xf numFmtId="0" fontId="0" fillId="0" borderId="0" xfId="0" applyBorder="1"/>
    <xf numFmtId="16" fontId="19" fillId="5" borderId="0" xfId="2" applyNumberFormat="1" applyFont="1" applyFill="1" applyAlignment="1">
      <alignment horizontal="left" vertical="top"/>
    </xf>
    <xf numFmtId="0" fontId="19" fillId="5" borderId="0" xfId="2" applyFont="1" applyFill="1" applyAlignment="1">
      <alignment vertical="center"/>
    </xf>
    <xf numFmtId="4" fontId="19" fillId="5" borderId="0" xfId="2" applyNumberFormat="1" applyFont="1" applyFill="1" applyAlignment="1">
      <alignment horizontal="right" vertical="center"/>
    </xf>
    <xf numFmtId="4" fontId="19" fillId="5" borderId="0" xfId="2" applyNumberFormat="1" applyFont="1" applyFill="1"/>
    <xf numFmtId="4" fontId="10" fillId="5" borderId="0" xfId="2" applyNumberFormat="1" applyFont="1" applyFill="1" applyAlignment="1">
      <alignment horizontal="right"/>
    </xf>
    <xf numFmtId="165" fontId="26" fillId="0" borderId="0" xfId="2" applyNumberFormat="1" applyFont="1" applyBorder="1" applyAlignment="1">
      <alignment horizontal="right" vertical="center"/>
    </xf>
    <xf numFmtId="0" fontId="27" fillId="0" borderId="0" xfId="2" applyFont="1" applyAlignment="1">
      <alignment vertical="center"/>
    </xf>
    <xf numFmtId="0" fontId="28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/>
    <xf numFmtId="2" fontId="19" fillId="0" borderId="0" xfId="0" applyNumberFormat="1" applyFont="1" applyFill="1" applyBorder="1" applyAlignment="1">
      <alignment horizontal="justify" vertical="top" wrapText="1"/>
    </xf>
    <xf numFmtId="4" fontId="19" fillId="0" borderId="0" xfId="0" applyNumberFormat="1" applyFont="1" applyAlignment="1" applyProtection="1">
      <alignment horizontal="right" wrapText="1" readingOrder="1"/>
      <protection locked="0"/>
    </xf>
    <xf numFmtId="4" fontId="27" fillId="0" borderId="0" xfId="0" applyNumberFormat="1" applyFont="1" applyAlignment="1">
      <alignment horizontal="right"/>
    </xf>
    <xf numFmtId="16" fontId="22" fillId="0" borderId="0" xfId="0" applyNumberFormat="1" applyFont="1" applyAlignment="1">
      <alignment horizontal="center" vertical="top" wrapText="1" readingOrder="1"/>
    </xf>
    <xf numFmtId="0" fontId="28" fillId="0" borderId="0" xfId="0" applyFont="1" applyBorder="1" applyAlignment="1" applyProtection="1">
      <alignment vertical="top" wrapText="1"/>
    </xf>
    <xf numFmtId="4" fontId="27" fillId="0" borderId="0" xfId="0" applyNumberFormat="1" applyFont="1" applyAlignment="1" applyProtection="1">
      <alignment horizontal="left" wrapText="1" readingOrder="1"/>
      <protection locked="0"/>
    </xf>
    <xf numFmtId="2" fontId="28" fillId="0" borderId="0" xfId="0" applyNumberFormat="1" applyFont="1"/>
    <xf numFmtId="0" fontId="27" fillId="0" borderId="0" xfId="0" applyFont="1" applyAlignment="1" applyProtection="1">
      <alignment horizontal="left" vertical="top" wrapText="1" readingOrder="1"/>
      <protection locked="0"/>
    </xf>
    <xf numFmtId="4" fontId="0" fillId="0" borderId="0" xfId="0" applyNumberFormat="1"/>
    <xf numFmtId="0" fontId="23" fillId="0" borderId="6" xfId="0" applyFont="1" applyBorder="1" applyAlignment="1">
      <alignment horizontal="center" vertical="top" wrapText="1"/>
    </xf>
    <xf numFmtId="2" fontId="27" fillId="0" borderId="6" xfId="0" applyNumberFormat="1" applyFont="1" applyBorder="1" applyAlignment="1">
      <alignment horizontal="justify" vertical="top" wrapText="1"/>
    </xf>
    <xf numFmtId="4" fontId="19" fillId="0" borderId="6" xfId="0" applyNumberFormat="1" applyFont="1" applyBorder="1" applyAlignment="1" applyProtection="1">
      <alignment horizontal="left" wrapText="1" readingOrder="1"/>
      <protection locked="0"/>
    </xf>
    <xf numFmtId="4" fontId="23" fillId="0" borderId="6" xfId="0" applyNumberFormat="1" applyFont="1" applyBorder="1" applyAlignment="1">
      <alignment horizontal="right"/>
    </xf>
    <xf numFmtId="2" fontId="24" fillId="0" borderId="6" xfId="0" applyNumberFormat="1" applyFont="1" applyBorder="1"/>
    <xf numFmtId="4" fontId="25" fillId="0" borderId="6" xfId="0" applyNumberFormat="1" applyFont="1" applyBorder="1"/>
    <xf numFmtId="0" fontId="23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justify" vertical="top" wrapText="1"/>
    </xf>
    <xf numFmtId="4" fontId="19" fillId="0" borderId="0" xfId="0" applyNumberFormat="1" applyFont="1" applyAlignment="1" applyProtection="1">
      <alignment horizontal="left" wrapText="1" readingOrder="1"/>
      <protection locked="0"/>
    </xf>
    <xf numFmtId="16" fontId="27" fillId="0" borderId="0" xfId="2" applyNumberFormat="1" applyFont="1" applyFill="1" applyAlignment="1">
      <alignment horizontal="left" vertical="top"/>
    </xf>
    <xf numFmtId="0" fontId="27" fillId="0" borderId="0" xfId="2" applyFont="1" applyFill="1" applyAlignment="1">
      <alignment horizontal="left" vertical="center" wrapText="1"/>
    </xf>
    <xf numFmtId="0" fontId="27" fillId="0" borderId="0" xfId="2" applyFont="1" applyFill="1" applyAlignment="1">
      <alignment vertical="center"/>
    </xf>
    <xf numFmtId="4" fontId="27" fillId="0" borderId="0" xfId="2" applyNumberFormat="1" applyFont="1" applyFill="1" applyAlignment="1">
      <alignment horizontal="right" vertical="center"/>
    </xf>
    <xf numFmtId="4" fontId="27" fillId="0" borderId="0" xfId="2" applyNumberFormat="1" applyFont="1" applyFill="1"/>
    <xf numFmtId="4" fontId="27" fillId="0" borderId="0" xfId="2" applyNumberFormat="1" applyFont="1" applyFill="1" applyAlignment="1">
      <alignment horizontal="right"/>
    </xf>
    <xf numFmtId="165" fontId="12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Alignment="1">
      <alignment vertical="center"/>
    </xf>
    <xf numFmtId="16" fontId="22" fillId="0" borderId="0" xfId="2" applyNumberFormat="1" applyFont="1" applyFill="1" applyAlignment="1">
      <alignment horizontal="left" vertical="top"/>
    </xf>
    <xf numFmtId="0" fontId="22" fillId="0" borderId="0" xfId="2" applyFont="1" applyFill="1" applyAlignment="1">
      <alignment vertical="center"/>
    </xf>
    <xf numFmtId="4" fontId="22" fillId="0" borderId="0" xfId="2" applyNumberFormat="1" applyFont="1" applyFill="1" applyAlignment="1">
      <alignment horizontal="right" vertical="center"/>
    </xf>
    <xf numFmtId="4" fontId="22" fillId="0" borderId="0" xfId="2" applyNumberFormat="1" applyFont="1" applyFill="1"/>
    <xf numFmtId="165" fontId="20" fillId="0" borderId="0" xfId="2" applyNumberFormat="1" applyFont="1" applyFill="1" applyBorder="1" applyAlignment="1">
      <alignment horizontal="right" vertical="center"/>
    </xf>
    <xf numFmtId="0" fontId="21" fillId="0" borderId="0" xfId="2" applyFont="1" applyFill="1" applyAlignment="1">
      <alignment vertical="center"/>
    </xf>
    <xf numFmtId="165" fontId="26" fillId="0" borderId="0" xfId="2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left" readingOrder="1"/>
    </xf>
    <xf numFmtId="4" fontId="23" fillId="0" borderId="7" xfId="0" applyNumberFormat="1" applyFont="1" applyBorder="1" applyAlignment="1">
      <alignment horizontal="right"/>
    </xf>
    <xf numFmtId="2" fontId="24" fillId="0" borderId="7" xfId="0" applyNumberFormat="1" applyFont="1" applyBorder="1"/>
    <xf numFmtId="4" fontId="9" fillId="0" borderId="7" xfId="0" applyNumberFormat="1" applyFont="1" applyBorder="1"/>
    <xf numFmtId="0" fontId="13" fillId="0" borderId="0" xfId="0" applyFont="1" applyAlignment="1">
      <alignment horizontal="center" vertical="top" readingOrder="1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right" vertical="top" readingOrder="1"/>
    </xf>
    <xf numFmtId="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1" fontId="27" fillId="0" borderId="0" xfId="0" applyNumberFormat="1" applyFont="1" applyAlignment="1">
      <alignment horizontal="center" vertical="top" wrapText="1" readingOrder="1"/>
    </xf>
    <xf numFmtId="0" fontId="27" fillId="0" borderId="0" xfId="0" applyFont="1" applyAlignment="1" applyProtection="1">
      <alignment horizontal="justify" vertical="top" wrapText="1" readingOrder="1"/>
      <protection locked="0"/>
    </xf>
    <xf numFmtId="4" fontId="19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center" vertical="top" wrapText="1" readingOrder="1"/>
    </xf>
    <xf numFmtId="1" fontId="27" fillId="0" borderId="0" xfId="0" applyNumberFormat="1" applyFont="1" applyAlignment="1">
      <alignment horizontal="center" vertical="center" wrapText="1" readingOrder="1"/>
    </xf>
    <xf numFmtId="0" fontId="28" fillId="0" borderId="0" xfId="0" applyFont="1" applyAlignment="1">
      <alignment horizontal="left" vertical="top" wrapText="1"/>
    </xf>
    <xf numFmtId="1" fontId="1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0" fontId="38" fillId="6" borderId="2" xfId="3" applyFont="1" applyBorder="1" applyAlignment="1">
      <alignment vertical="top" wrapText="1"/>
    </xf>
    <xf numFmtId="0" fontId="17" fillId="0" borderId="0" xfId="0" applyFont="1"/>
    <xf numFmtId="0" fontId="9" fillId="0" borderId="0" xfId="0" applyFont="1"/>
    <xf numFmtId="0" fontId="34" fillId="0" borderId="0" xfId="0" applyFont="1" applyAlignment="1">
      <alignment vertical="top" wrapText="1"/>
    </xf>
    <xf numFmtId="0" fontId="39" fillId="0" borderId="0" xfId="0" applyFont="1" applyAlignment="1">
      <alignment horizontal="justify" vertical="justify" wrapText="1"/>
    </xf>
    <xf numFmtId="4" fontId="14" fillId="0" borderId="0" xfId="0" applyNumberFormat="1" applyFont="1" applyAlignment="1">
      <alignment horizontal="right"/>
    </xf>
    <xf numFmtId="0" fontId="14" fillId="0" borderId="0" xfId="0" applyFont="1"/>
    <xf numFmtId="0" fontId="34" fillId="8" borderId="7" xfId="0" applyFont="1" applyFill="1" applyBorder="1" applyAlignment="1">
      <alignment vertical="top" wrapText="1"/>
    </xf>
    <xf numFmtId="0" fontId="40" fillId="8" borderId="7" xfId="0" applyFont="1" applyFill="1" applyBorder="1" applyAlignment="1">
      <alignment horizontal="justify" vertical="justify" wrapText="1"/>
    </xf>
    <xf numFmtId="0" fontId="0" fillId="8" borderId="7" xfId="0" applyFont="1" applyFill="1" applyBorder="1"/>
    <xf numFmtId="4" fontId="0" fillId="8" borderId="7" xfId="0" applyNumberFormat="1" applyFont="1" applyFill="1" applyBorder="1" applyAlignment="1">
      <alignment horizontal="right"/>
    </xf>
    <xf numFmtId="0" fontId="9" fillId="8" borderId="7" xfId="0" applyFont="1" applyFill="1" applyBorder="1"/>
    <xf numFmtId="0" fontId="40" fillId="0" borderId="0" xfId="0" applyFont="1" applyAlignment="1">
      <alignment horizontal="justify" vertical="justify" wrapText="1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4" fontId="13" fillId="0" borderId="0" xfId="0" applyNumberFormat="1" applyFont="1" applyAlignment="1">
      <alignment horizontal="right"/>
    </xf>
    <xf numFmtId="0" fontId="14" fillId="0" borderId="0" xfId="0" applyFont="1" applyAlignment="1">
      <alignment vertical="top" wrapText="1"/>
    </xf>
    <xf numFmtId="0" fontId="41" fillId="0" borderId="0" xfId="0" applyFont="1" applyAlignment="1">
      <alignment horizontal="justify" vertical="justify" wrapText="1"/>
    </xf>
    <xf numFmtId="4" fontId="13" fillId="0" borderId="0" xfId="0" applyNumberFormat="1" applyFont="1"/>
    <xf numFmtId="0" fontId="38" fillId="5" borderId="10" xfId="3" applyFont="1" applyFill="1" applyBorder="1" applyAlignment="1">
      <alignment vertical="top" wrapText="1"/>
    </xf>
    <xf numFmtId="0" fontId="38" fillId="5" borderId="11" xfId="3" applyFont="1" applyFill="1" applyBorder="1" applyAlignment="1">
      <alignment horizontal="justify" vertical="justify" wrapText="1"/>
    </xf>
    <xf numFmtId="0" fontId="38" fillId="5" borderId="11" xfId="3" applyFont="1" applyFill="1" applyBorder="1" applyAlignment="1"/>
    <xf numFmtId="4" fontId="38" fillId="5" borderId="11" xfId="3" applyNumberFormat="1" applyFont="1" applyFill="1" applyBorder="1" applyAlignment="1">
      <alignment horizontal="right"/>
    </xf>
    <xf numFmtId="4" fontId="10" fillId="5" borderId="11" xfId="3" applyNumberFormat="1" applyFont="1" applyFill="1" applyBorder="1" applyAlignment="1">
      <alignment horizontal="left"/>
    </xf>
    <xf numFmtId="0" fontId="42" fillId="0" borderId="0" xfId="0" applyFont="1" applyAlignment="1">
      <alignment wrapText="1"/>
    </xf>
    <xf numFmtId="0" fontId="22" fillId="0" borderId="0" xfId="0" applyFont="1" applyAlignment="1">
      <alignment horizontal="center" vertical="top"/>
    </xf>
    <xf numFmtId="0" fontId="22" fillId="0" borderId="0" xfId="0" applyFont="1"/>
    <xf numFmtId="4" fontId="22" fillId="0" borderId="0" xfId="0" applyNumberFormat="1" applyFont="1" applyAlignment="1">
      <alignment horizontal="right"/>
    </xf>
    <xf numFmtId="4" fontId="2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4" fillId="6" borderId="9" xfId="3" applyFont="1" applyBorder="1" applyAlignment="1">
      <alignment horizontal="justify" vertical="top" wrapText="1"/>
    </xf>
    <xf numFmtId="0" fontId="34" fillId="6" borderId="9" xfId="3" applyFont="1" applyBorder="1" applyAlignment="1"/>
    <xf numFmtId="0" fontId="34" fillId="6" borderId="3" xfId="3" applyFont="1" applyBorder="1" applyAlignment="1"/>
    <xf numFmtId="4" fontId="10" fillId="8" borderId="7" xfId="0" applyNumberFormat="1" applyFont="1" applyFill="1" applyBorder="1" applyAlignment="1">
      <alignment horizontal="right"/>
    </xf>
    <xf numFmtId="4" fontId="10" fillId="5" borderId="11" xfId="3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</cellXfs>
  <cellStyles count="4">
    <cellStyle name="Izračun" xfId="3" builtinId="22"/>
    <cellStyle name="Normal_ponder" xfId="2"/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5"/>
  <sheetViews>
    <sheetView tabSelected="1" workbookViewId="0">
      <selection activeCell="E216" sqref="E216"/>
    </sheetView>
  </sheetViews>
  <sheetFormatPr defaultRowHeight="15"/>
  <cols>
    <col min="1" max="1" width="5" style="10" customWidth="1"/>
    <col min="2" max="2" width="54.7109375" style="10" customWidth="1"/>
    <col min="3" max="3" width="9.140625" style="107"/>
    <col min="4" max="5" width="9.28515625" style="108" bestFit="1" customWidth="1"/>
    <col min="6" max="6" width="11.28515625" style="109" bestFit="1" customWidth="1"/>
    <col min="7" max="7" width="9.140625" style="9"/>
    <col min="8" max="8" width="27.42578125" style="10" customWidth="1"/>
    <col min="9" max="16384" width="9.140625" style="10"/>
  </cols>
  <sheetData>
    <row r="2" spans="1:10" s="2" customFormat="1" ht="27.75" customHeight="1">
      <c r="A2" s="199" t="s">
        <v>0</v>
      </c>
      <c r="B2" s="200"/>
      <c r="C2" s="200"/>
      <c r="D2" s="200"/>
      <c r="E2" s="200"/>
      <c r="F2" s="200"/>
      <c r="G2" s="1"/>
      <c r="I2" s="3"/>
      <c r="J2"/>
    </row>
    <row r="3" spans="1:10" s="2" customFormat="1" ht="19.5" customHeight="1">
      <c r="A3" s="201" t="s">
        <v>57</v>
      </c>
      <c r="B3" s="201"/>
      <c r="C3" s="201"/>
      <c r="D3" s="201"/>
      <c r="E3" s="201"/>
      <c r="F3" s="201"/>
      <c r="G3" s="4"/>
      <c r="I3" s="3"/>
      <c r="J3"/>
    </row>
    <row r="4" spans="1:10" customFormat="1" ht="17.25" customHeight="1">
      <c r="A4" s="202" t="s">
        <v>58</v>
      </c>
      <c r="B4" s="202"/>
      <c r="C4" s="202"/>
      <c r="D4" s="202"/>
      <c r="E4" s="202"/>
      <c r="F4" s="202"/>
      <c r="G4" s="5"/>
      <c r="I4" s="6"/>
    </row>
    <row r="5" spans="1:10" customFormat="1" ht="17.25" customHeight="1">
      <c r="A5" s="7"/>
      <c r="B5" s="202" t="s">
        <v>59</v>
      </c>
      <c r="C5" s="202"/>
      <c r="D5" s="202"/>
      <c r="E5" s="202"/>
      <c r="F5" s="202"/>
      <c r="G5" s="5"/>
      <c r="I5" s="6"/>
    </row>
    <row r="6" spans="1:10" customFormat="1" ht="17.25" customHeight="1">
      <c r="A6" s="7"/>
      <c r="B6" s="7"/>
      <c r="C6" s="7"/>
      <c r="D6" s="7"/>
      <c r="E6" s="7"/>
      <c r="F6" s="7"/>
      <c r="G6" s="7"/>
      <c r="I6" s="8"/>
    </row>
    <row r="7" spans="1:10" ht="30.75" customHeight="1">
      <c r="A7" s="203" t="s">
        <v>1</v>
      </c>
      <c r="B7" s="203"/>
      <c r="C7" s="203"/>
      <c r="D7" s="203"/>
      <c r="E7" s="203"/>
      <c r="F7" s="203"/>
      <c r="I7" s="8"/>
      <c r="J7"/>
    </row>
    <row r="8" spans="1:10" s="11" customFormat="1" ht="118.5" customHeight="1">
      <c r="B8" s="12" t="s">
        <v>2</v>
      </c>
      <c r="C8" s="13"/>
      <c r="D8" s="14"/>
      <c r="E8" s="15"/>
      <c r="F8" s="16"/>
      <c r="G8" s="17"/>
      <c r="H8" s="18"/>
      <c r="I8" s="8"/>
      <c r="J8"/>
    </row>
    <row r="9" spans="1:10" s="11" customFormat="1" ht="85.5">
      <c r="B9" s="19" t="s">
        <v>3</v>
      </c>
      <c r="C9" s="13"/>
      <c r="D9" s="14"/>
      <c r="E9" s="15"/>
      <c r="F9" s="16"/>
      <c r="G9" s="17"/>
      <c r="H9" s="18"/>
      <c r="I9" s="20"/>
      <c r="J9" s="21"/>
    </row>
    <row r="10" spans="1:10" s="11" customFormat="1" ht="85.5" customHeight="1">
      <c r="B10" s="19" t="s">
        <v>4</v>
      </c>
      <c r="C10" s="13"/>
      <c r="D10" s="14"/>
      <c r="E10" s="15"/>
      <c r="F10" s="16"/>
      <c r="G10" s="17"/>
      <c r="H10" s="18"/>
    </row>
    <row r="11" spans="1:10" s="11" customFormat="1" ht="15.75" thickBot="1">
      <c r="B11" s="22"/>
      <c r="C11" s="13"/>
      <c r="D11" s="14"/>
      <c r="E11" s="15"/>
      <c r="F11" s="16"/>
      <c r="G11" s="17"/>
      <c r="H11" s="18"/>
    </row>
    <row r="12" spans="1:10" s="30" customFormat="1" ht="30.75" thickBot="1">
      <c r="A12" s="23"/>
      <c r="B12" s="24" t="s">
        <v>5</v>
      </c>
      <c r="C12" s="25" t="s">
        <v>6</v>
      </c>
      <c r="D12" s="26" t="s">
        <v>7</v>
      </c>
      <c r="E12" s="27" t="s">
        <v>8</v>
      </c>
      <c r="F12" s="28" t="s">
        <v>9</v>
      </c>
      <c r="G12" s="29"/>
    </row>
    <row r="13" spans="1:10" s="38" customFormat="1">
      <c r="A13" s="31"/>
      <c r="B13" s="32"/>
      <c r="C13" s="33"/>
      <c r="D13" s="34"/>
      <c r="E13" s="35"/>
      <c r="F13" s="36"/>
      <c r="G13" s="37"/>
    </row>
    <row r="14" spans="1:10" s="45" customFormat="1">
      <c r="A14" s="39" t="s">
        <v>10</v>
      </c>
      <c r="B14" s="40" t="s">
        <v>11</v>
      </c>
      <c r="C14" s="41"/>
      <c r="D14" s="42"/>
      <c r="E14" s="43"/>
      <c r="F14" s="42"/>
      <c r="G14" s="44"/>
    </row>
    <row r="15" spans="1:10" s="45" customFormat="1">
      <c r="A15" s="46"/>
      <c r="B15" s="47"/>
      <c r="C15" s="48"/>
      <c r="D15" s="49"/>
      <c r="E15" s="50"/>
      <c r="F15" s="49"/>
      <c r="G15" s="44"/>
    </row>
    <row r="16" spans="1:10" s="58" customFormat="1" ht="15.95" customHeight="1">
      <c r="A16" s="51" t="s">
        <v>12</v>
      </c>
      <c r="B16" s="52" t="s">
        <v>13</v>
      </c>
      <c r="C16" s="53"/>
      <c r="D16" s="54"/>
      <c r="E16" s="55"/>
      <c r="F16" s="56"/>
      <c r="G16" s="57"/>
    </row>
    <row r="17" spans="1:8" s="11" customFormat="1" ht="14.25">
      <c r="A17" s="59"/>
      <c r="B17" s="22"/>
      <c r="C17" s="60"/>
      <c r="D17" s="61"/>
      <c r="E17" s="62"/>
      <c r="F17" s="61"/>
      <c r="H17" s="63"/>
    </row>
    <row r="18" spans="1:8" s="71" customFormat="1" ht="58.5">
      <c r="A18" s="64">
        <v>1</v>
      </c>
      <c r="B18" s="65" t="s">
        <v>14</v>
      </c>
      <c r="C18" s="66" t="s">
        <v>15</v>
      </c>
      <c r="D18" s="67">
        <v>1</v>
      </c>
      <c r="E18" s="67"/>
      <c r="F18" s="68">
        <f>D18*E18</f>
        <v>0</v>
      </c>
      <c r="G18" s="69"/>
      <c r="H18" s="70"/>
    </row>
    <row r="19" spans="1:8" s="71" customFormat="1">
      <c r="A19" s="72"/>
      <c r="B19" s="65"/>
      <c r="C19" s="72"/>
      <c r="D19" s="73"/>
      <c r="E19" s="74"/>
      <c r="F19" s="68"/>
      <c r="G19" s="69"/>
      <c r="H19" s="70"/>
    </row>
    <row r="20" spans="1:8" s="71" customFormat="1" ht="58.5">
      <c r="A20" s="64">
        <f>A18+1</f>
        <v>2</v>
      </c>
      <c r="B20" s="75" t="s">
        <v>16</v>
      </c>
      <c r="C20" s="66" t="s">
        <v>15</v>
      </c>
      <c r="D20" s="67">
        <v>1</v>
      </c>
      <c r="E20" s="67"/>
      <c r="F20" s="68">
        <f t="shared" ref="F20" si="0">D20*E20</f>
        <v>0</v>
      </c>
      <c r="G20" s="69"/>
      <c r="H20" s="70"/>
    </row>
    <row r="21" spans="1:8" s="71" customFormat="1">
      <c r="A21" s="72"/>
      <c r="B21" s="75"/>
      <c r="C21" s="72"/>
      <c r="D21" s="73"/>
      <c r="E21" s="74"/>
      <c r="F21" s="68"/>
      <c r="G21" s="69"/>
      <c r="H21" s="70"/>
    </row>
    <row r="22" spans="1:8" s="71" customFormat="1">
      <c r="A22" s="72"/>
      <c r="B22" s="76" t="s">
        <v>17</v>
      </c>
      <c r="C22" s="77"/>
      <c r="D22" s="78"/>
      <c r="E22" s="79"/>
      <c r="F22" s="80">
        <f>SUM(F18:F21)</f>
        <v>0</v>
      </c>
      <c r="G22" s="69"/>
      <c r="H22" s="70"/>
    </row>
    <row r="23" spans="1:8" s="71" customFormat="1">
      <c r="A23" s="72"/>
      <c r="B23" s="81"/>
      <c r="C23" s="66"/>
      <c r="D23" s="61"/>
      <c r="E23" s="67"/>
      <c r="F23" s="16"/>
      <c r="G23" s="69"/>
      <c r="H23" s="70"/>
    </row>
    <row r="24" spans="1:8" s="89" customFormat="1">
      <c r="A24" s="82" t="s">
        <v>18</v>
      </c>
      <c r="B24" s="83" t="s">
        <v>19</v>
      </c>
      <c r="C24" s="84"/>
      <c r="D24" s="85"/>
      <c r="E24" s="86"/>
      <c r="F24" s="87"/>
      <c r="G24" s="88"/>
    </row>
    <row r="25" spans="1:8" s="71" customFormat="1">
      <c r="A25" s="72"/>
      <c r="B25" s="75"/>
      <c r="C25" s="66"/>
      <c r="D25" s="61"/>
      <c r="E25" s="67"/>
      <c r="F25" s="68"/>
      <c r="G25" s="69"/>
      <c r="H25" s="70"/>
    </row>
    <row r="26" spans="1:8" s="11" customFormat="1" ht="215.25">
      <c r="A26" s="64">
        <v>1</v>
      </c>
      <c r="B26" s="22" t="s">
        <v>20</v>
      </c>
      <c r="C26" s="90" t="s">
        <v>15</v>
      </c>
      <c r="D26" s="91">
        <v>1</v>
      </c>
      <c r="E26" s="92"/>
      <c r="F26" s="68">
        <f>D26*E26</f>
        <v>0</v>
      </c>
      <c r="G26" s="17"/>
      <c r="H26" s="18"/>
    </row>
    <row r="27" spans="1:8" s="11" customFormat="1">
      <c r="B27" s="60"/>
      <c r="C27" s="90"/>
      <c r="D27" s="91"/>
      <c r="E27" s="92"/>
      <c r="F27" s="68"/>
      <c r="G27" s="17"/>
      <c r="H27" s="18"/>
    </row>
    <row r="28" spans="1:8" s="71" customFormat="1">
      <c r="A28" s="72"/>
      <c r="B28" s="76" t="s">
        <v>21</v>
      </c>
      <c r="C28" s="77"/>
      <c r="D28" s="78"/>
      <c r="E28" s="79"/>
      <c r="F28" s="80">
        <f>SUM(F25:F26)</f>
        <v>0</v>
      </c>
      <c r="G28" s="69"/>
      <c r="H28" s="70"/>
    </row>
    <row r="29" spans="1:8" customFormat="1">
      <c r="A29" s="93"/>
      <c r="B29" s="22"/>
      <c r="C29" s="94"/>
      <c r="D29" s="95"/>
      <c r="E29" s="96"/>
      <c r="F29" s="97"/>
      <c r="G29" s="98"/>
    </row>
    <row r="30" spans="1:8" s="105" customFormat="1">
      <c r="A30" s="99" t="s">
        <v>22</v>
      </c>
      <c r="B30" s="83" t="s">
        <v>23</v>
      </c>
      <c r="C30" s="100"/>
      <c r="D30" s="101"/>
      <c r="E30" s="102"/>
      <c r="F30" s="103"/>
      <c r="G30" s="104"/>
    </row>
    <row r="31" spans="1:8">
      <c r="B31" s="106"/>
    </row>
    <row r="32" spans="1:8" customFormat="1">
      <c r="A32" s="64">
        <v>1</v>
      </c>
      <c r="B32" s="110" t="s">
        <v>24</v>
      </c>
      <c r="C32" s="111"/>
      <c r="D32" s="112"/>
      <c r="E32" s="96"/>
      <c r="F32" s="109"/>
      <c r="G32" s="98"/>
    </row>
    <row r="33" spans="1:8" customFormat="1" ht="201.75">
      <c r="A33" s="113"/>
      <c r="B33" s="114" t="s">
        <v>25</v>
      </c>
      <c r="C33" s="115" t="s">
        <v>26</v>
      </c>
      <c r="D33" s="112">
        <v>106.16</v>
      </c>
      <c r="E33" s="116"/>
      <c r="F33" s="109">
        <f t="shared" ref="F33:F34" si="1">D33*E33</f>
        <v>0</v>
      </c>
      <c r="G33" s="98"/>
    </row>
    <row r="34" spans="1:8" customFormat="1">
      <c r="A34" s="113"/>
      <c r="B34" s="117" t="s">
        <v>27</v>
      </c>
      <c r="C34" s="115" t="s">
        <v>26</v>
      </c>
      <c r="D34" s="112">
        <v>161.65</v>
      </c>
      <c r="E34" s="116"/>
      <c r="F34" s="109">
        <f t="shared" si="1"/>
        <v>0</v>
      </c>
      <c r="G34" s="98"/>
      <c r="H34" s="118"/>
    </row>
    <row r="35" spans="1:8" s="71" customFormat="1">
      <c r="A35" s="72"/>
      <c r="B35" s="76" t="s">
        <v>28</v>
      </c>
      <c r="C35" s="77"/>
      <c r="D35" s="78"/>
      <c r="E35" s="79"/>
      <c r="F35" s="80">
        <f>SUM(F31:F34)</f>
        <v>0</v>
      </c>
      <c r="G35" s="69"/>
      <c r="H35" s="70"/>
    </row>
    <row r="36" spans="1:8" s="71" customFormat="1">
      <c r="A36" s="72"/>
      <c r="B36" s="81"/>
      <c r="C36" s="66"/>
      <c r="D36" s="61"/>
      <c r="E36" s="67"/>
      <c r="F36" s="16"/>
      <c r="G36" s="69"/>
      <c r="H36" s="70"/>
    </row>
    <row r="37" spans="1:8" customFormat="1">
      <c r="A37" s="119"/>
      <c r="B37" s="120"/>
      <c r="C37" s="121"/>
      <c r="D37" s="122"/>
      <c r="E37" s="123"/>
      <c r="F37" s="124"/>
      <c r="G37" s="98"/>
    </row>
    <row r="38" spans="1:8" customFormat="1" ht="15.75">
      <c r="A38" s="125"/>
      <c r="B38" s="126" t="s">
        <v>29</v>
      </c>
      <c r="C38" s="127"/>
      <c r="D38" s="95"/>
      <c r="E38" s="96"/>
      <c r="F38" s="97"/>
      <c r="G38" s="98"/>
    </row>
    <row r="39" spans="1:8" s="135" customFormat="1" ht="14.25">
      <c r="A39" s="128" t="s">
        <v>12</v>
      </c>
      <c r="B39" s="129" t="s">
        <v>30</v>
      </c>
      <c r="C39" s="130"/>
      <c r="D39" s="131"/>
      <c r="E39" s="132"/>
      <c r="F39" s="133">
        <f>F22</f>
        <v>0</v>
      </c>
      <c r="G39" s="134"/>
    </row>
    <row r="40" spans="1:8" s="141" customFormat="1" ht="14.25">
      <c r="A40" s="136" t="s">
        <v>18</v>
      </c>
      <c r="B40" s="129" t="s">
        <v>31</v>
      </c>
      <c r="C40" s="137"/>
      <c r="D40" s="138"/>
      <c r="E40" s="139"/>
      <c r="F40" s="133">
        <f>F28</f>
        <v>0</v>
      </c>
      <c r="G40" s="140"/>
    </row>
    <row r="41" spans="1:8" s="130" customFormat="1" ht="14.25">
      <c r="A41" s="128" t="s">
        <v>32</v>
      </c>
      <c r="B41" s="129" t="s">
        <v>23</v>
      </c>
      <c r="D41" s="131"/>
      <c r="E41" s="132"/>
      <c r="F41" s="133">
        <f>F35</f>
        <v>0</v>
      </c>
      <c r="G41" s="142"/>
    </row>
    <row r="42" spans="1:8" customFormat="1">
      <c r="A42" s="93"/>
      <c r="B42" s="143" t="s">
        <v>33</v>
      </c>
      <c r="C42" s="144"/>
      <c r="D42" s="145"/>
      <c r="E42" s="146"/>
      <c r="F42" s="147">
        <f>SUM(F39:F41)</f>
        <v>0</v>
      </c>
      <c r="G42" s="98"/>
    </row>
    <row r="44" spans="1:8" ht="15.75" thickBot="1">
      <c r="A44" s="11"/>
      <c r="B44" s="22"/>
      <c r="C44" s="13"/>
      <c r="D44" s="14"/>
      <c r="E44" s="15"/>
      <c r="F44" s="16"/>
    </row>
    <row r="45" spans="1:8" ht="30.75" thickBot="1">
      <c r="A45" s="23"/>
      <c r="B45" s="24" t="s">
        <v>5</v>
      </c>
      <c r="C45" s="25" t="s">
        <v>6</v>
      </c>
      <c r="D45" s="26" t="s">
        <v>7</v>
      </c>
      <c r="E45" s="27" t="s">
        <v>8</v>
      </c>
      <c r="F45" s="28" t="s">
        <v>9</v>
      </c>
    </row>
    <row r="46" spans="1:8">
      <c r="A46" s="31"/>
      <c r="B46" s="32"/>
      <c r="C46" s="33"/>
      <c r="D46" s="34"/>
      <c r="E46" s="35"/>
      <c r="F46" s="36"/>
    </row>
    <row r="47" spans="1:8">
      <c r="A47" s="39" t="s">
        <v>34</v>
      </c>
      <c r="B47" s="40" t="s">
        <v>35</v>
      </c>
      <c r="C47" s="41"/>
      <c r="D47" s="42"/>
      <c r="E47" s="43"/>
      <c r="F47" s="42"/>
    </row>
    <row r="48" spans="1:8">
      <c r="A48" s="46"/>
      <c r="B48" s="47"/>
      <c r="C48" s="48"/>
      <c r="D48" s="49"/>
      <c r="E48" s="50"/>
      <c r="F48" s="49"/>
    </row>
    <row r="49" spans="1:6">
      <c r="A49" s="51" t="s">
        <v>12</v>
      </c>
      <c r="B49" s="52" t="s">
        <v>36</v>
      </c>
      <c r="C49" s="53"/>
      <c r="D49" s="54"/>
      <c r="E49" s="55"/>
      <c r="F49" s="56"/>
    </row>
    <row r="50" spans="1:6" ht="14.25">
      <c r="A50" s="59"/>
      <c r="B50" s="22"/>
      <c r="C50" s="60"/>
      <c r="D50" s="61"/>
      <c r="E50" s="62"/>
      <c r="F50" s="61"/>
    </row>
    <row r="51" spans="1:6" ht="58.5">
      <c r="A51" s="148">
        <v>1</v>
      </c>
      <c r="B51" s="65" t="s">
        <v>14</v>
      </c>
      <c r="C51" s="66" t="s">
        <v>15</v>
      </c>
      <c r="D51" s="67">
        <v>1</v>
      </c>
      <c r="E51" s="67"/>
      <c r="F51" s="68">
        <f>D51*E51</f>
        <v>0</v>
      </c>
    </row>
    <row r="52" spans="1:6">
      <c r="A52" s="72"/>
      <c r="B52" s="65"/>
      <c r="C52" s="72"/>
      <c r="D52" s="73"/>
      <c r="E52" s="74"/>
      <c r="F52" s="68"/>
    </row>
    <row r="53" spans="1:6" ht="58.5">
      <c r="A53" s="148">
        <f>A51+1</f>
        <v>2</v>
      </c>
      <c r="B53" s="75" t="s">
        <v>16</v>
      </c>
      <c r="C53" s="66" t="s">
        <v>15</v>
      </c>
      <c r="D53" s="67">
        <v>1</v>
      </c>
      <c r="E53" s="67"/>
      <c r="F53" s="68">
        <f t="shared" ref="F53" si="2">D53*E53</f>
        <v>0</v>
      </c>
    </row>
    <row r="54" spans="1:6">
      <c r="A54" s="72"/>
      <c r="B54" s="75"/>
      <c r="C54" s="72"/>
      <c r="D54" s="73"/>
      <c r="E54" s="74"/>
      <c r="F54" s="68"/>
    </row>
    <row r="55" spans="1:6">
      <c r="A55" s="72"/>
      <c r="B55" s="76" t="s">
        <v>37</v>
      </c>
      <c r="C55" s="77"/>
      <c r="D55" s="78"/>
      <c r="E55" s="79"/>
      <c r="F55" s="80">
        <f>SUM(F51:F54)</f>
        <v>0</v>
      </c>
    </row>
    <row r="56" spans="1:6">
      <c r="A56" s="72"/>
      <c r="B56" s="81"/>
      <c r="C56" s="66"/>
      <c r="D56" s="61"/>
      <c r="E56" s="67"/>
      <c r="F56" s="16"/>
    </row>
    <row r="57" spans="1:6">
      <c r="A57" s="82" t="s">
        <v>18</v>
      </c>
      <c r="B57" s="83" t="s">
        <v>19</v>
      </c>
      <c r="C57" s="84"/>
      <c r="D57" s="85"/>
      <c r="E57" s="86"/>
      <c r="F57" s="87"/>
    </row>
    <row r="58" spans="1:6">
      <c r="A58" s="72"/>
      <c r="B58" s="75"/>
      <c r="C58" s="66"/>
      <c r="D58" s="61"/>
      <c r="E58" s="67"/>
      <c r="F58" s="68"/>
    </row>
    <row r="59" spans="1:6" ht="115.5">
      <c r="A59" s="148">
        <v>1</v>
      </c>
      <c r="B59" s="22" t="s">
        <v>38</v>
      </c>
      <c r="C59" s="149" t="s">
        <v>26</v>
      </c>
      <c r="D59" s="112">
        <v>61.65</v>
      </c>
      <c r="F59" s="50">
        <f>D59*E59</f>
        <v>0</v>
      </c>
    </row>
    <row r="60" spans="1:6">
      <c r="A60" s="150"/>
      <c r="B60" s="22"/>
      <c r="C60" s="149"/>
      <c r="D60" s="151"/>
      <c r="F60" s="50"/>
    </row>
    <row r="61" spans="1:6" ht="215.25">
      <c r="A61" s="148">
        <f>A59+1</f>
        <v>2</v>
      </c>
      <c r="B61" s="22" t="s">
        <v>20</v>
      </c>
      <c r="C61" s="90" t="s">
        <v>15</v>
      </c>
      <c r="D61" s="91">
        <v>1</v>
      </c>
      <c r="E61" s="92"/>
      <c r="F61" s="68">
        <f>D61*E61</f>
        <v>0</v>
      </c>
    </row>
    <row r="62" spans="1:6">
      <c r="A62" s="11"/>
      <c r="B62" s="152"/>
      <c r="C62" s="90"/>
      <c r="D62" s="91"/>
      <c r="E62" s="92"/>
      <c r="F62" s="68"/>
    </row>
    <row r="63" spans="1:6" ht="101.25">
      <c r="A63" s="148">
        <f>A61+1</f>
        <v>3</v>
      </c>
      <c r="B63" s="22" t="s">
        <v>39</v>
      </c>
      <c r="C63" s="90" t="s">
        <v>15</v>
      </c>
      <c r="D63" s="91">
        <v>1</v>
      </c>
      <c r="E63" s="92"/>
      <c r="F63" s="68">
        <f>D63*E63</f>
        <v>0</v>
      </c>
    </row>
    <row r="64" spans="1:6">
      <c r="A64" s="11"/>
      <c r="B64" s="22"/>
      <c r="C64" s="90"/>
      <c r="D64" s="91"/>
      <c r="E64" s="92"/>
      <c r="F64" s="68"/>
    </row>
    <row r="65" spans="1:6" ht="72.75">
      <c r="A65" s="148">
        <f>A63+1</f>
        <v>4</v>
      </c>
      <c r="B65" s="22" t="s">
        <v>40</v>
      </c>
      <c r="C65" s="90" t="s">
        <v>15</v>
      </c>
      <c r="D65" s="91">
        <v>1</v>
      </c>
      <c r="E65" s="92"/>
      <c r="F65" s="68">
        <f>D65*E65</f>
        <v>0</v>
      </c>
    </row>
    <row r="66" spans="1:6">
      <c r="A66" s="11"/>
      <c r="B66" s="60"/>
      <c r="C66" s="90"/>
      <c r="D66" s="91"/>
      <c r="E66" s="92"/>
      <c r="F66" s="68"/>
    </row>
    <row r="67" spans="1:6">
      <c r="A67" s="72"/>
      <c r="B67" s="76" t="s">
        <v>21</v>
      </c>
      <c r="C67" s="77"/>
      <c r="D67" s="78"/>
      <c r="E67" s="79"/>
      <c r="F67" s="80">
        <f>SUM(F58:F65)</f>
        <v>0</v>
      </c>
    </row>
    <row r="68" spans="1:6" ht="14.25">
      <c r="A68" s="93"/>
      <c r="B68" s="22"/>
      <c r="C68" s="94"/>
      <c r="D68" s="95"/>
      <c r="E68" s="96"/>
      <c r="F68" s="97"/>
    </row>
    <row r="69" spans="1:6">
      <c r="A69" s="99" t="s">
        <v>22</v>
      </c>
      <c r="B69" s="83" t="s">
        <v>23</v>
      </c>
      <c r="C69" s="100"/>
      <c r="D69" s="101"/>
      <c r="E69" s="102"/>
      <c r="F69" s="103"/>
    </row>
    <row r="70" spans="1:6">
      <c r="B70" s="106"/>
    </row>
    <row r="71" spans="1:6" ht="87">
      <c r="A71" s="153">
        <v>1</v>
      </c>
      <c r="B71" s="106" t="s">
        <v>41</v>
      </c>
      <c r="C71" s="107" t="s">
        <v>26</v>
      </c>
      <c r="D71" s="108">
        <v>61.92</v>
      </c>
      <c r="F71" s="109">
        <f>D71*E71</f>
        <v>0</v>
      </c>
    </row>
    <row r="72" spans="1:6">
      <c r="A72" s="11"/>
      <c r="B72" s="22"/>
      <c r="C72" s="90"/>
      <c r="D72" s="91"/>
      <c r="E72" s="92"/>
    </row>
    <row r="73" spans="1:6">
      <c r="A73" s="154">
        <f>A71+1</f>
        <v>2</v>
      </c>
      <c r="B73" s="110" t="s">
        <v>24</v>
      </c>
      <c r="C73" s="111"/>
      <c r="D73" s="112"/>
      <c r="E73" s="96"/>
    </row>
    <row r="74" spans="1:6" ht="201.75">
      <c r="B74" s="114" t="s">
        <v>25</v>
      </c>
      <c r="C74" s="115" t="s">
        <v>26</v>
      </c>
      <c r="D74" s="112">
        <v>107.71</v>
      </c>
      <c r="E74" s="116"/>
      <c r="F74" s="109">
        <f t="shared" ref="F74:F75" si="3">D74*E74</f>
        <v>0</v>
      </c>
    </row>
    <row r="75" spans="1:6">
      <c r="B75" s="114" t="s">
        <v>27</v>
      </c>
      <c r="C75" s="115" t="s">
        <v>26</v>
      </c>
      <c r="D75" s="112">
        <v>132.03</v>
      </c>
      <c r="E75" s="116"/>
      <c r="F75" s="109">
        <f t="shared" si="3"/>
        <v>0</v>
      </c>
    </row>
    <row r="76" spans="1:6">
      <c r="A76" s="113"/>
      <c r="B76" s="155"/>
      <c r="C76" s="115"/>
      <c r="D76" s="112"/>
      <c r="E76" s="96"/>
    </row>
    <row r="77" spans="1:6">
      <c r="A77" s="154">
        <f>A73+1</f>
        <v>3</v>
      </c>
      <c r="B77" s="110" t="s">
        <v>42</v>
      </c>
      <c r="C77" s="111"/>
      <c r="D77" s="112"/>
      <c r="E77" s="96"/>
    </row>
    <row r="78" spans="1:6" ht="230.25">
      <c r="A78" s="113"/>
      <c r="B78" s="114" t="s">
        <v>43</v>
      </c>
      <c r="C78" s="115" t="s">
        <v>26</v>
      </c>
      <c r="D78" s="112">
        <v>61.92</v>
      </c>
      <c r="E78" s="116"/>
      <c r="F78" s="109">
        <f t="shared" ref="F78" si="4">D78*E78</f>
        <v>0</v>
      </c>
    </row>
    <row r="79" spans="1:6">
      <c r="A79" s="113"/>
      <c r="B79" s="155"/>
      <c r="C79" s="115"/>
      <c r="D79" s="156"/>
      <c r="E79" s="96"/>
    </row>
    <row r="80" spans="1:6">
      <c r="A80" s="72"/>
      <c r="B80" s="76" t="s">
        <v>28</v>
      </c>
      <c r="C80" s="77"/>
      <c r="D80" s="78"/>
      <c r="E80" s="79"/>
      <c r="F80" s="80">
        <f>SUM(F70:F79)</f>
        <v>0</v>
      </c>
    </row>
    <row r="81" spans="1:6">
      <c r="A81" s="72"/>
      <c r="B81" s="81"/>
      <c r="C81" s="66"/>
      <c r="D81" s="61"/>
      <c r="E81" s="67"/>
      <c r="F81" s="16"/>
    </row>
    <row r="82" spans="1:6">
      <c r="A82" s="119"/>
      <c r="B82" s="120"/>
      <c r="C82" s="121"/>
      <c r="D82" s="122"/>
      <c r="E82" s="123"/>
      <c r="F82" s="124"/>
    </row>
    <row r="83" spans="1:6" ht="15.75">
      <c r="A83" s="125"/>
      <c r="B83" s="126" t="s">
        <v>44</v>
      </c>
      <c r="C83" s="127"/>
      <c r="D83" s="95"/>
      <c r="E83" s="96"/>
      <c r="F83" s="97"/>
    </row>
    <row r="84" spans="1:6" ht="14.25">
      <c r="A84" s="128" t="s">
        <v>12</v>
      </c>
      <c r="B84" s="129" t="s">
        <v>30</v>
      </c>
      <c r="C84" s="130"/>
      <c r="D84" s="131"/>
      <c r="E84" s="132"/>
      <c r="F84" s="133">
        <f>F55</f>
        <v>0</v>
      </c>
    </row>
    <row r="85" spans="1:6" ht="14.25">
      <c r="A85" s="136" t="s">
        <v>18</v>
      </c>
      <c r="B85" s="129" t="s">
        <v>19</v>
      </c>
      <c r="C85" s="137"/>
      <c r="D85" s="138"/>
      <c r="E85" s="139"/>
      <c r="F85" s="133">
        <f>F67</f>
        <v>0</v>
      </c>
    </row>
    <row r="86" spans="1:6" ht="14.25">
      <c r="A86" s="128" t="s">
        <v>32</v>
      </c>
      <c r="B86" s="129" t="s">
        <v>23</v>
      </c>
      <c r="C86" s="130"/>
      <c r="D86" s="131"/>
      <c r="E86" s="132"/>
      <c r="F86" s="133">
        <f>F80</f>
        <v>0</v>
      </c>
    </row>
    <row r="87" spans="1:6">
      <c r="A87" s="93"/>
      <c r="B87" s="143" t="s">
        <v>45</v>
      </c>
      <c r="C87" s="144"/>
      <c r="D87" s="145"/>
      <c r="E87" s="146"/>
      <c r="F87" s="147">
        <f>SUM(F84:F86)</f>
        <v>0</v>
      </c>
    </row>
    <row r="90" spans="1:6" ht="15.75" thickBot="1"/>
    <row r="91" spans="1:6" ht="30.75" thickBot="1">
      <c r="A91" s="23"/>
      <c r="B91" s="24" t="s">
        <v>5</v>
      </c>
      <c r="C91" s="25" t="s">
        <v>6</v>
      </c>
      <c r="D91" s="26" t="s">
        <v>7</v>
      </c>
      <c r="E91" s="27" t="s">
        <v>8</v>
      </c>
      <c r="F91" s="28" t="s">
        <v>9</v>
      </c>
    </row>
    <row r="92" spans="1:6">
      <c r="A92" s="31"/>
      <c r="B92" s="32"/>
      <c r="C92" s="33"/>
      <c r="D92" s="34"/>
      <c r="E92" s="35"/>
      <c r="F92" s="36"/>
    </row>
    <row r="93" spans="1:6">
      <c r="A93" s="39" t="s">
        <v>34</v>
      </c>
      <c r="B93" s="40" t="s">
        <v>46</v>
      </c>
      <c r="C93" s="41"/>
      <c r="D93" s="42"/>
      <c r="E93" s="43"/>
      <c r="F93" s="42"/>
    </row>
    <row r="94" spans="1:6">
      <c r="A94" s="46"/>
      <c r="B94" s="47"/>
      <c r="C94" s="48"/>
      <c r="D94" s="49"/>
      <c r="E94" s="50"/>
      <c r="F94" s="49"/>
    </row>
    <row r="95" spans="1:6">
      <c r="A95" s="51" t="s">
        <v>12</v>
      </c>
      <c r="B95" s="52" t="s">
        <v>13</v>
      </c>
      <c r="C95" s="53"/>
      <c r="D95" s="54"/>
      <c r="E95" s="55"/>
      <c r="F95" s="56"/>
    </row>
    <row r="96" spans="1:6" ht="14.25">
      <c r="A96" s="59"/>
      <c r="B96" s="22"/>
      <c r="C96" s="60"/>
      <c r="D96" s="61"/>
      <c r="E96" s="62"/>
      <c r="F96" s="61"/>
    </row>
    <row r="97" spans="1:6" ht="58.5">
      <c r="A97" s="148">
        <v>1</v>
      </c>
      <c r="B97" s="65" t="s">
        <v>14</v>
      </c>
      <c r="C97" s="66" t="s">
        <v>15</v>
      </c>
      <c r="D97" s="67">
        <v>1</v>
      </c>
      <c r="E97" s="67"/>
      <c r="F97" s="68">
        <f>D97*E97</f>
        <v>0</v>
      </c>
    </row>
    <row r="98" spans="1:6">
      <c r="A98" s="72"/>
      <c r="B98" s="65"/>
      <c r="C98" s="72"/>
      <c r="D98" s="73"/>
      <c r="E98" s="74"/>
      <c r="F98" s="68"/>
    </row>
    <row r="99" spans="1:6" ht="58.5">
      <c r="A99" s="59">
        <f>A97+1</f>
        <v>2</v>
      </c>
      <c r="B99" s="75" t="s">
        <v>16</v>
      </c>
      <c r="C99" s="66" t="s">
        <v>15</v>
      </c>
      <c r="D99" s="67">
        <v>1</v>
      </c>
      <c r="E99" s="67"/>
      <c r="F99" s="68">
        <f t="shared" ref="F99" si="5">D99*E99</f>
        <v>0</v>
      </c>
    </row>
    <row r="100" spans="1:6">
      <c r="A100" s="72"/>
      <c r="B100" s="75"/>
      <c r="C100" s="72"/>
      <c r="D100" s="73"/>
      <c r="E100" s="74"/>
      <c r="F100" s="68"/>
    </row>
    <row r="101" spans="1:6">
      <c r="A101" s="72"/>
      <c r="B101" s="76" t="s">
        <v>37</v>
      </c>
      <c r="C101" s="77"/>
      <c r="D101" s="78"/>
      <c r="E101" s="79"/>
      <c r="F101" s="80">
        <f>SUM(F97:F100)</f>
        <v>0</v>
      </c>
    </row>
    <row r="102" spans="1:6">
      <c r="A102" s="72"/>
      <c r="B102" s="81"/>
      <c r="C102" s="66"/>
      <c r="D102" s="61"/>
      <c r="E102" s="67"/>
      <c r="F102" s="16"/>
    </row>
    <row r="103" spans="1:6">
      <c r="A103" s="82" t="s">
        <v>18</v>
      </c>
      <c r="B103" s="83" t="s">
        <v>19</v>
      </c>
      <c r="C103" s="84"/>
      <c r="D103" s="85"/>
      <c r="E103" s="86"/>
      <c r="F103" s="87"/>
    </row>
    <row r="104" spans="1:6">
      <c r="A104" s="72"/>
      <c r="B104" s="75"/>
      <c r="C104" s="66"/>
      <c r="D104" s="61"/>
      <c r="E104" s="67"/>
      <c r="F104" s="68"/>
    </row>
    <row r="105" spans="1:6" ht="115.5">
      <c r="A105" s="148">
        <v>1</v>
      </c>
      <c r="B105" s="22" t="s">
        <v>38</v>
      </c>
      <c r="C105" s="149" t="s">
        <v>26</v>
      </c>
      <c r="D105" s="112">
        <v>67.16</v>
      </c>
      <c r="F105" s="50">
        <f>D105*E105</f>
        <v>0</v>
      </c>
    </row>
    <row r="106" spans="1:6">
      <c r="A106" s="150"/>
      <c r="B106" s="22"/>
      <c r="C106" s="149"/>
      <c r="D106" s="151"/>
      <c r="F106" s="50"/>
    </row>
    <row r="107" spans="1:6" ht="215.25">
      <c r="A107" s="59">
        <f>A105+1</f>
        <v>2</v>
      </c>
      <c r="B107" s="22" t="s">
        <v>20</v>
      </c>
      <c r="C107" s="90" t="s">
        <v>15</v>
      </c>
      <c r="D107" s="91">
        <v>1</v>
      </c>
      <c r="E107" s="92"/>
      <c r="F107" s="68">
        <f>D107*E107</f>
        <v>0</v>
      </c>
    </row>
    <row r="108" spans="1:6">
      <c r="A108" s="11"/>
      <c r="B108" s="152"/>
      <c r="C108" s="90"/>
      <c r="D108" s="91"/>
      <c r="E108" s="92"/>
      <c r="F108" s="68"/>
    </row>
    <row r="109" spans="1:6" ht="101.25">
      <c r="A109" s="59">
        <f>A107+1</f>
        <v>3</v>
      </c>
      <c r="B109" s="22" t="s">
        <v>39</v>
      </c>
      <c r="C109" s="90" t="s">
        <v>15</v>
      </c>
      <c r="D109" s="91">
        <v>1</v>
      </c>
      <c r="E109" s="92"/>
      <c r="F109" s="68">
        <f>D109*E109</f>
        <v>0</v>
      </c>
    </row>
    <row r="110" spans="1:6">
      <c r="A110" s="11"/>
      <c r="B110" s="22"/>
      <c r="C110" s="90"/>
      <c r="D110" s="91"/>
      <c r="E110" s="92"/>
      <c r="F110" s="68"/>
    </row>
    <row r="111" spans="1:6" ht="72.75">
      <c r="A111" s="59">
        <f>A109+1</f>
        <v>4</v>
      </c>
      <c r="B111" s="22" t="s">
        <v>40</v>
      </c>
      <c r="C111" s="90" t="s">
        <v>15</v>
      </c>
      <c r="D111" s="91">
        <v>1</v>
      </c>
      <c r="E111" s="92"/>
      <c r="F111" s="68">
        <f>D111*E111</f>
        <v>0</v>
      </c>
    </row>
    <row r="112" spans="1:6">
      <c r="A112" s="11"/>
      <c r="B112" s="60"/>
      <c r="C112" s="90"/>
      <c r="D112" s="91"/>
      <c r="E112" s="92"/>
      <c r="F112" s="68"/>
    </row>
    <row r="113" spans="1:6">
      <c r="A113" s="72"/>
      <c r="B113" s="76" t="s">
        <v>21</v>
      </c>
      <c r="C113" s="77"/>
      <c r="D113" s="78"/>
      <c r="E113" s="79"/>
      <c r="F113" s="80">
        <f>SUM(F104:F111)</f>
        <v>0</v>
      </c>
    </row>
    <row r="114" spans="1:6" ht="14.25">
      <c r="A114" s="93"/>
      <c r="B114" s="22"/>
      <c r="C114" s="94"/>
      <c r="D114" s="95"/>
      <c r="E114" s="96"/>
      <c r="F114" s="97"/>
    </row>
    <row r="115" spans="1:6">
      <c r="A115" s="99" t="s">
        <v>22</v>
      </c>
      <c r="B115" s="83" t="s">
        <v>23</v>
      </c>
      <c r="C115" s="100"/>
      <c r="D115" s="101"/>
      <c r="E115" s="102"/>
      <c r="F115" s="103"/>
    </row>
    <row r="116" spans="1:6">
      <c r="B116" s="106"/>
    </row>
    <row r="117" spans="1:6" ht="87">
      <c r="A117" s="153">
        <v>1</v>
      </c>
      <c r="B117" s="106" t="s">
        <v>41</v>
      </c>
      <c r="C117" s="107" t="s">
        <v>26</v>
      </c>
      <c r="D117" s="108">
        <v>67.16</v>
      </c>
      <c r="F117" s="109">
        <f>D117*E117</f>
        <v>0</v>
      </c>
    </row>
    <row r="118" spans="1:6">
      <c r="A118" s="11"/>
      <c r="B118" s="22"/>
      <c r="C118" s="90"/>
      <c r="D118" s="91"/>
      <c r="E118" s="92"/>
    </row>
    <row r="119" spans="1:6">
      <c r="A119" s="125"/>
      <c r="B119" s="110" t="s">
        <v>24</v>
      </c>
      <c r="C119" s="111"/>
      <c r="D119" s="112"/>
      <c r="E119" s="96"/>
    </row>
    <row r="120" spans="1:6" ht="201.75">
      <c r="A120" s="157">
        <f>A117+1</f>
        <v>2</v>
      </c>
      <c r="B120" s="114" t="s">
        <v>25</v>
      </c>
      <c r="C120" s="115" t="s">
        <v>26</v>
      </c>
      <c r="D120" s="108">
        <v>93.98</v>
      </c>
      <c r="E120" s="116"/>
      <c r="F120" s="109">
        <f t="shared" ref="F120:F121" si="6">D120*E120</f>
        <v>0</v>
      </c>
    </row>
    <row r="121" spans="1:6">
      <c r="A121" s="157"/>
      <c r="B121" s="114" t="s">
        <v>27</v>
      </c>
      <c r="C121" s="115" t="s">
        <v>26</v>
      </c>
      <c r="D121" s="108">
        <v>147.24</v>
      </c>
      <c r="E121" s="116"/>
      <c r="F121" s="109">
        <f t="shared" si="6"/>
        <v>0</v>
      </c>
    </row>
    <row r="122" spans="1:6">
      <c r="A122" s="113"/>
      <c r="B122" s="155"/>
      <c r="C122" s="115"/>
      <c r="D122" s="112"/>
      <c r="E122" s="96"/>
    </row>
    <row r="123" spans="1:6">
      <c r="A123" s="157">
        <f>A120+1</f>
        <v>3</v>
      </c>
      <c r="B123" s="110" t="s">
        <v>42</v>
      </c>
      <c r="C123" s="111"/>
      <c r="D123" s="112"/>
      <c r="E123" s="96"/>
    </row>
    <row r="124" spans="1:6" ht="230.25">
      <c r="A124" s="113"/>
      <c r="B124" s="114" t="s">
        <v>43</v>
      </c>
      <c r="C124" s="115" t="s">
        <v>26</v>
      </c>
      <c r="D124" s="108">
        <v>67.16</v>
      </c>
      <c r="E124" s="116"/>
      <c r="F124" s="109">
        <f t="shared" ref="F124" si="7">D124*E124</f>
        <v>0</v>
      </c>
    </row>
    <row r="125" spans="1:6">
      <c r="A125" s="113"/>
      <c r="B125" s="155"/>
      <c r="C125" s="115"/>
      <c r="D125" s="156"/>
      <c r="E125" s="96"/>
    </row>
    <row r="126" spans="1:6">
      <c r="A126" s="72"/>
      <c r="B126" s="76" t="s">
        <v>28</v>
      </c>
      <c r="C126" s="77"/>
      <c r="D126" s="78"/>
      <c r="E126" s="79"/>
      <c r="F126" s="80">
        <f>SUM(F116:F125)</f>
        <v>0</v>
      </c>
    </row>
    <row r="127" spans="1:6">
      <c r="A127" s="72"/>
      <c r="B127" s="81"/>
      <c r="C127" s="66"/>
      <c r="D127" s="61"/>
      <c r="E127" s="67"/>
      <c r="F127" s="16"/>
    </row>
    <row r="128" spans="1:6">
      <c r="A128" s="119"/>
      <c r="B128" s="120"/>
      <c r="C128" s="121"/>
      <c r="D128" s="122"/>
      <c r="E128" s="123"/>
      <c r="F128" s="124"/>
    </row>
    <row r="129" spans="1:6" ht="15.75">
      <c r="A129" s="125"/>
      <c r="B129" s="126" t="s">
        <v>47</v>
      </c>
      <c r="C129" s="127"/>
      <c r="D129" s="95"/>
      <c r="E129" s="96"/>
      <c r="F129" s="97"/>
    </row>
    <row r="130" spans="1:6" ht="14.25">
      <c r="A130" s="128" t="s">
        <v>12</v>
      </c>
      <c r="B130" s="129" t="s">
        <v>30</v>
      </c>
      <c r="C130" s="130"/>
      <c r="D130" s="131"/>
      <c r="E130" s="132"/>
      <c r="F130" s="133">
        <f>F101</f>
        <v>0</v>
      </c>
    </row>
    <row r="131" spans="1:6" ht="14.25">
      <c r="A131" s="136" t="s">
        <v>18</v>
      </c>
      <c r="B131" s="129" t="s">
        <v>19</v>
      </c>
      <c r="C131" s="137"/>
      <c r="D131" s="138"/>
      <c r="E131" s="139"/>
      <c r="F131" s="133">
        <f>F113</f>
        <v>0</v>
      </c>
    </row>
    <row r="132" spans="1:6" ht="14.25">
      <c r="A132" s="128" t="s">
        <v>32</v>
      </c>
      <c r="B132" s="129" t="s">
        <v>23</v>
      </c>
      <c r="C132" s="130"/>
      <c r="D132" s="131"/>
      <c r="E132" s="132"/>
      <c r="F132" s="133">
        <f>F126</f>
        <v>0</v>
      </c>
    </row>
    <row r="133" spans="1:6">
      <c r="A133" s="93"/>
      <c r="B133" s="143" t="s">
        <v>48</v>
      </c>
      <c r="C133" s="144"/>
      <c r="D133" s="145"/>
      <c r="E133" s="146"/>
      <c r="F133" s="147">
        <f>SUM(F130:F132)</f>
        <v>0</v>
      </c>
    </row>
    <row r="136" spans="1:6" ht="15.75" thickBot="1"/>
    <row r="137" spans="1:6" ht="30.75" thickBot="1">
      <c r="A137" s="23"/>
      <c r="B137" s="24" t="s">
        <v>5</v>
      </c>
      <c r="C137" s="25" t="s">
        <v>6</v>
      </c>
      <c r="D137" s="26" t="s">
        <v>7</v>
      </c>
      <c r="E137" s="27" t="s">
        <v>8</v>
      </c>
      <c r="F137" s="28" t="s">
        <v>9</v>
      </c>
    </row>
    <row r="138" spans="1:6">
      <c r="A138" s="31"/>
      <c r="B138" s="32"/>
      <c r="C138" s="33"/>
      <c r="D138" s="34"/>
      <c r="E138" s="35"/>
      <c r="F138" s="36"/>
    </row>
    <row r="139" spans="1:6">
      <c r="A139" s="39" t="s">
        <v>34</v>
      </c>
      <c r="B139" s="40" t="s">
        <v>49</v>
      </c>
      <c r="C139" s="41"/>
      <c r="D139" s="42"/>
      <c r="E139" s="43"/>
      <c r="F139" s="42"/>
    </row>
    <row r="140" spans="1:6">
      <c r="A140" s="46"/>
      <c r="B140" s="47"/>
      <c r="C140" s="48"/>
      <c r="D140" s="49"/>
      <c r="E140" s="50"/>
      <c r="F140" s="49"/>
    </row>
    <row r="141" spans="1:6">
      <c r="A141" s="51" t="s">
        <v>12</v>
      </c>
      <c r="B141" s="52" t="s">
        <v>36</v>
      </c>
      <c r="C141" s="53"/>
      <c r="D141" s="54"/>
      <c r="E141" s="55"/>
      <c r="F141" s="56"/>
    </row>
    <row r="142" spans="1:6" ht="14.25">
      <c r="A142" s="59"/>
      <c r="B142" s="22"/>
      <c r="C142" s="60"/>
      <c r="D142" s="61"/>
      <c r="E142" s="62"/>
      <c r="F142" s="61"/>
    </row>
    <row r="143" spans="1:6" ht="58.5">
      <c r="A143" s="148">
        <v>1</v>
      </c>
      <c r="B143" s="65" t="s">
        <v>14</v>
      </c>
      <c r="C143" s="66" t="s">
        <v>15</v>
      </c>
      <c r="D143" s="67">
        <v>1</v>
      </c>
      <c r="E143" s="67"/>
      <c r="F143" s="68">
        <f>D143*E143</f>
        <v>0</v>
      </c>
    </row>
    <row r="144" spans="1:6">
      <c r="A144" s="72"/>
      <c r="B144" s="65"/>
      <c r="C144" s="72"/>
      <c r="D144" s="73"/>
      <c r="E144" s="74"/>
      <c r="F144" s="68"/>
    </row>
    <row r="145" spans="1:6" ht="58.5">
      <c r="A145" s="59">
        <f>A143+1</f>
        <v>2</v>
      </c>
      <c r="B145" s="75" t="s">
        <v>16</v>
      </c>
      <c r="C145" s="66" t="s">
        <v>15</v>
      </c>
      <c r="D145" s="67">
        <v>1</v>
      </c>
      <c r="E145" s="67"/>
      <c r="F145" s="68">
        <f t="shared" ref="F145" si="8">D145*E145</f>
        <v>0</v>
      </c>
    </row>
    <row r="146" spans="1:6">
      <c r="A146" s="72"/>
      <c r="B146" s="75"/>
      <c r="C146" s="72"/>
      <c r="D146" s="73"/>
      <c r="E146" s="74"/>
      <c r="F146" s="68"/>
    </row>
    <row r="147" spans="1:6">
      <c r="A147" s="72"/>
      <c r="B147" s="76" t="s">
        <v>17</v>
      </c>
      <c r="C147" s="77"/>
      <c r="D147" s="78"/>
      <c r="E147" s="79"/>
      <c r="F147" s="80">
        <f>SUM(F143:F146)</f>
        <v>0</v>
      </c>
    </row>
    <row r="148" spans="1:6">
      <c r="A148" s="72"/>
      <c r="B148" s="81"/>
      <c r="C148" s="66"/>
      <c r="D148" s="61"/>
      <c r="E148" s="67"/>
      <c r="F148" s="16"/>
    </row>
    <row r="149" spans="1:6">
      <c r="A149" s="82" t="s">
        <v>18</v>
      </c>
      <c r="B149" s="83" t="s">
        <v>19</v>
      </c>
      <c r="C149" s="84"/>
      <c r="D149" s="85"/>
      <c r="E149" s="86"/>
      <c r="F149" s="87"/>
    </row>
    <row r="150" spans="1:6">
      <c r="A150" s="72"/>
      <c r="B150" s="75"/>
      <c r="C150" s="66"/>
      <c r="D150" s="61"/>
      <c r="E150" s="67"/>
      <c r="F150" s="68"/>
    </row>
    <row r="151" spans="1:6" ht="115.5">
      <c r="A151" s="148">
        <v>1</v>
      </c>
      <c r="B151" s="22" t="s">
        <v>38</v>
      </c>
      <c r="C151" s="149" t="s">
        <v>26</v>
      </c>
      <c r="D151" s="112">
        <v>53.34</v>
      </c>
      <c r="F151" s="50">
        <f>D151*E151</f>
        <v>0</v>
      </c>
    </row>
    <row r="152" spans="1:6">
      <c r="A152" s="150"/>
      <c r="B152" s="22"/>
      <c r="C152" s="149"/>
      <c r="D152" s="151"/>
      <c r="F152" s="50"/>
    </row>
    <row r="153" spans="1:6" ht="215.25">
      <c r="A153" s="59">
        <f>A151+1</f>
        <v>2</v>
      </c>
      <c r="B153" s="22" t="s">
        <v>20</v>
      </c>
      <c r="C153" s="90" t="s">
        <v>15</v>
      </c>
      <c r="D153" s="91">
        <v>1</v>
      </c>
      <c r="E153" s="92"/>
      <c r="F153" s="68">
        <f>D153*E153</f>
        <v>0</v>
      </c>
    </row>
    <row r="154" spans="1:6">
      <c r="A154" s="11"/>
      <c r="B154" s="152"/>
      <c r="C154" s="90"/>
      <c r="D154" s="91"/>
      <c r="E154" s="92"/>
      <c r="F154" s="68"/>
    </row>
    <row r="155" spans="1:6" ht="101.25">
      <c r="A155" s="59">
        <f>A153+1</f>
        <v>3</v>
      </c>
      <c r="B155" s="22" t="s">
        <v>39</v>
      </c>
      <c r="C155" s="90" t="s">
        <v>15</v>
      </c>
      <c r="D155" s="91">
        <v>1</v>
      </c>
      <c r="E155" s="92"/>
      <c r="F155" s="68">
        <f>D155*E155</f>
        <v>0</v>
      </c>
    </row>
    <row r="156" spans="1:6">
      <c r="A156" s="11"/>
      <c r="B156" s="22"/>
      <c r="C156" s="90"/>
      <c r="D156" s="91"/>
      <c r="E156" s="92"/>
      <c r="F156" s="68"/>
    </row>
    <row r="157" spans="1:6" ht="72.75">
      <c r="A157" s="59">
        <f>A155+1</f>
        <v>4</v>
      </c>
      <c r="B157" s="22" t="s">
        <v>40</v>
      </c>
      <c r="C157" s="90" t="s">
        <v>15</v>
      </c>
      <c r="D157" s="91">
        <v>1</v>
      </c>
      <c r="E157" s="92"/>
      <c r="F157" s="68">
        <f>D157*E157</f>
        <v>0</v>
      </c>
    </row>
    <row r="158" spans="1:6">
      <c r="A158" s="11"/>
      <c r="B158" s="60"/>
      <c r="C158" s="90"/>
      <c r="D158" s="91"/>
      <c r="E158" s="92"/>
      <c r="F158" s="68"/>
    </row>
    <row r="159" spans="1:6">
      <c r="A159" s="72"/>
      <c r="B159" s="76" t="s">
        <v>21</v>
      </c>
      <c r="C159" s="77"/>
      <c r="D159" s="78"/>
      <c r="E159" s="79"/>
      <c r="F159" s="80">
        <f>SUM(F150:F157)</f>
        <v>0</v>
      </c>
    </row>
    <row r="160" spans="1:6" ht="14.25">
      <c r="A160" s="93"/>
      <c r="B160" s="22"/>
      <c r="C160" s="94"/>
      <c r="D160" s="95"/>
      <c r="E160" s="96"/>
      <c r="F160" s="97"/>
    </row>
    <row r="161" spans="1:6">
      <c r="A161" s="99" t="s">
        <v>22</v>
      </c>
      <c r="B161" s="83" t="s">
        <v>23</v>
      </c>
      <c r="C161" s="100"/>
      <c r="D161" s="101"/>
      <c r="E161" s="102"/>
      <c r="F161" s="103"/>
    </row>
    <row r="162" spans="1:6">
      <c r="B162" s="106"/>
    </row>
    <row r="163" spans="1:6" ht="87">
      <c r="A163" s="153">
        <v>1</v>
      </c>
      <c r="B163" s="106" t="s">
        <v>41</v>
      </c>
      <c r="C163" s="107" t="s">
        <v>26</v>
      </c>
      <c r="D163" s="108">
        <v>55.88</v>
      </c>
      <c r="F163" s="109">
        <f>D163*E163</f>
        <v>0</v>
      </c>
    </row>
    <row r="164" spans="1:6">
      <c r="A164" s="11"/>
      <c r="B164" s="22"/>
      <c r="C164" s="90"/>
      <c r="D164" s="91"/>
      <c r="E164" s="92"/>
    </row>
    <row r="165" spans="1:6">
      <c r="A165" s="158">
        <f>A163+1</f>
        <v>2</v>
      </c>
      <c r="B165" s="110" t="s">
        <v>24</v>
      </c>
      <c r="C165" s="111"/>
      <c r="D165" s="112"/>
      <c r="E165" s="96"/>
    </row>
    <row r="166" spans="1:6" ht="201.75">
      <c r="A166" s="157"/>
      <c r="B166" s="114" t="s">
        <v>25</v>
      </c>
      <c r="C166" s="115" t="s">
        <v>26</v>
      </c>
      <c r="D166" s="108">
        <v>93.98</v>
      </c>
      <c r="E166" s="116"/>
      <c r="F166" s="109">
        <f t="shared" ref="F166:F167" si="9">D166*E166</f>
        <v>0</v>
      </c>
    </row>
    <row r="167" spans="1:6">
      <c r="A167" s="157"/>
      <c r="B167" s="114" t="s">
        <v>27</v>
      </c>
      <c r="C167" s="115" t="s">
        <v>26</v>
      </c>
      <c r="D167" s="108">
        <v>242.11</v>
      </c>
      <c r="E167" s="116"/>
      <c r="F167" s="109">
        <f t="shared" si="9"/>
        <v>0</v>
      </c>
    </row>
    <row r="168" spans="1:6">
      <c r="A168" s="113"/>
      <c r="B168" s="155"/>
      <c r="C168" s="115"/>
      <c r="D168" s="112"/>
      <c r="E168" s="116"/>
    </row>
    <row r="169" spans="1:6">
      <c r="A169" s="158">
        <f>A165+1</f>
        <v>3</v>
      </c>
      <c r="B169" s="110" t="s">
        <v>42</v>
      </c>
      <c r="C169" s="111"/>
      <c r="D169" s="112"/>
      <c r="E169" s="116"/>
    </row>
    <row r="170" spans="1:6" ht="230.25">
      <c r="A170" s="113"/>
      <c r="B170" s="114" t="s">
        <v>43</v>
      </c>
      <c r="C170" s="115" t="s">
        <v>26</v>
      </c>
      <c r="D170" s="108">
        <v>55.88</v>
      </c>
      <c r="E170" s="116"/>
      <c r="F170" s="109">
        <f t="shared" ref="F170" si="10">D170*E170</f>
        <v>0</v>
      </c>
    </row>
    <row r="171" spans="1:6">
      <c r="A171" s="113"/>
      <c r="B171" s="155"/>
      <c r="C171" s="115"/>
      <c r="D171" s="156"/>
      <c r="E171" s="96"/>
    </row>
    <row r="172" spans="1:6">
      <c r="A172" s="72"/>
      <c r="B172" s="76" t="s">
        <v>28</v>
      </c>
      <c r="C172" s="77"/>
      <c r="D172" s="78"/>
      <c r="E172" s="79"/>
      <c r="F172" s="80">
        <f>SUM(F162:F171)</f>
        <v>0</v>
      </c>
    </row>
    <row r="173" spans="1:6">
      <c r="A173" s="72"/>
      <c r="B173" s="81"/>
      <c r="C173" s="66"/>
      <c r="D173" s="61"/>
      <c r="E173" s="67"/>
      <c r="F173" s="16"/>
    </row>
    <row r="174" spans="1:6">
      <c r="A174" s="119"/>
      <c r="B174" s="120"/>
      <c r="C174" s="121"/>
      <c r="D174" s="122"/>
      <c r="E174" s="123"/>
      <c r="F174" s="124"/>
    </row>
    <row r="175" spans="1:6" ht="15.75">
      <c r="A175" s="125"/>
      <c r="B175" s="126" t="s">
        <v>50</v>
      </c>
      <c r="C175" s="127"/>
      <c r="D175" s="95"/>
      <c r="E175" s="96"/>
      <c r="F175" s="97"/>
    </row>
    <row r="176" spans="1:6" ht="14.25">
      <c r="A176" s="128" t="s">
        <v>12</v>
      </c>
      <c r="B176" s="129" t="s">
        <v>30</v>
      </c>
      <c r="C176" s="130"/>
      <c r="D176" s="131"/>
      <c r="E176" s="132"/>
      <c r="F176" s="133">
        <f>F147</f>
        <v>0</v>
      </c>
    </row>
    <row r="177" spans="1:6" ht="14.25">
      <c r="A177" s="136" t="s">
        <v>18</v>
      </c>
      <c r="B177" s="129" t="s">
        <v>19</v>
      </c>
      <c r="C177" s="137"/>
      <c r="D177" s="138"/>
      <c r="E177" s="139"/>
      <c r="F177" s="133">
        <f>F159</f>
        <v>0</v>
      </c>
    </row>
    <row r="178" spans="1:6" ht="14.25">
      <c r="A178" s="128" t="s">
        <v>32</v>
      </c>
      <c r="B178" s="129" t="s">
        <v>23</v>
      </c>
      <c r="C178" s="130"/>
      <c r="D178" s="131"/>
      <c r="E178" s="132"/>
      <c r="F178" s="133">
        <f>F172</f>
        <v>0</v>
      </c>
    </row>
    <row r="179" spans="1:6">
      <c r="A179" s="93"/>
      <c r="B179" s="143" t="s">
        <v>51</v>
      </c>
      <c r="C179" s="144"/>
      <c r="D179" s="145"/>
      <c r="E179" s="146"/>
      <c r="F179" s="147">
        <f>SUM(F176:F178)</f>
        <v>0</v>
      </c>
    </row>
    <row r="182" spans="1:6" ht="15.75" thickBot="1"/>
    <row r="183" spans="1:6" ht="30.75" thickBot="1">
      <c r="A183" s="23"/>
      <c r="B183" s="24" t="s">
        <v>5</v>
      </c>
      <c r="C183" s="25" t="s">
        <v>6</v>
      </c>
      <c r="D183" s="26" t="s">
        <v>7</v>
      </c>
      <c r="E183" s="27" t="s">
        <v>8</v>
      </c>
      <c r="F183" s="28" t="s">
        <v>9</v>
      </c>
    </row>
    <row r="184" spans="1:6">
      <c r="A184" s="31"/>
      <c r="B184" s="32"/>
      <c r="C184" s="33"/>
      <c r="D184" s="34"/>
      <c r="E184" s="35"/>
      <c r="F184" s="36"/>
    </row>
    <row r="185" spans="1:6">
      <c r="A185" s="39" t="s">
        <v>34</v>
      </c>
      <c r="B185" s="40" t="s">
        <v>52</v>
      </c>
      <c r="C185" s="41"/>
      <c r="D185" s="42"/>
      <c r="E185" s="43"/>
      <c r="F185" s="42"/>
    </row>
    <row r="186" spans="1:6">
      <c r="A186" s="46"/>
      <c r="B186" s="47"/>
      <c r="C186" s="48"/>
      <c r="D186" s="49"/>
      <c r="E186" s="50"/>
      <c r="F186" s="49"/>
    </row>
    <row r="187" spans="1:6">
      <c r="A187" s="51" t="s">
        <v>12</v>
      </c>
      <c r="B187" s="52" t="s">
        <v>13</v>
      </c>
      <c r="C187" s="53"/>
      <c r="D187" s="54"/>
      <c r="E187" s="55"/>
      <c r="F187" s="56"/>
    </row>
    <row r="188" spans="1:6" ht="14.25">
      <c r="A188" s="59"/>
      <c r="B188" s="22"/>
      <c r="C188" s="60"/>
      <c r="D188" s="61"/>
      <c r="E188" s="62"/>
      <c r="F188" s="61"/>
    </row>
    <row r="189" spans="1:6" ht="58.5">
      <c r="A189" s="148">
        <v>1</v>
      </c>
      <c r="B189" s="65" t="s">
        <v>14</v>
      </c>
      <c r="C189" s="66" t="s">
        <v>15</v>
      </c>
      <c r="D189" s="67">
        <v>1</v>
      </c>
      <c r="E189" s="67"/>
      <c r="F189" s="68">
        <f>D189*E189</f>
        <v>0</v>
      </c>
    </row>
    <row r="190" spans="1:6">
      <c r="A190" s="72"/>
      <c r="B190" s="65"/>
      <c r="C190" s="72"/>
      <c r="D190" s="73"/>
      <c r="E190" s="74"/>
      <c r="F190" s="68"/>
    </row>
    <row r="191" spans="1:6" ht="58.5">
      <c r="A191" s="59">
        <f>A189+1</f>
        <v>2</v>
      </c>
      <c r="B191" s="75" t="s">
        <v>16</v>
      </c>
      <c r="C191" s="66" t="s">
        <v>15</v>
      </c>
      <c r="D191" s="67">
        <v>1</v>
      </c>
      <c r="E191" s="67"/>
      <c r="F191" s="68">
        <f t="shared" ref="F191" si="11">D191*E191</f>
        <v>0</v>
      </c>
    </row>
    <row r="192" spans="1:6">
      <c r="A192" s="72"/>
      <c r="B192" s="75"/>
      <c r="C192" s="72"/>
      <c r="D192" s="73"/>
      <c r="E192" s="74"/>
      <c r="F192" s="68"/>
    </row>
    <row r="193" spans="1:6">
      <c r="A193" s="72"/>
      <c r="B193" s="76" t="s">
        <v>17</v>
      </c>
      <c r="C193" s="77"/>
      <c r="D193" s="78"/>
      <c r="E193" s="79"/>
      <c r="F193" s="80">
        <f>SUM(F189:F192)</f>
        <v>0</v>
      </c>
    </row>
    <row r="194" spans="1:6">
      <c r="A194" s="72"/>
      <c r="B194" s="81"/>
      <c r="C194" s="66"/>
      <c r="D194" s="61"/>
      <c r="E194" s="67"/>
      <c r="F194" s="16"/>
    </row>
    <row r="195" spans="1:6">
      <c r="A195" s="82" t="s">
        <v>18</v>
      </c>
      <c r="B195" s="83" t="s">
        <v>19</v>
      </c>
      <c r="C195" s="84"/>
      <c r="D195" s="85"/>
      <c r="E195" s="86"/>
      <c r="F195" s="87"/>
    </row>
    <row r="196" spans="1:6">
      <c r="A196" s="72"/>
      <c r="B196" s="75"/>
      <c r="C196" s="66"/>
      <c r="D196" s="61"/>
      <c r="E196" s="67"/>
      <c r="F196" s="68"/>
    </row>
    <row r="197" spans="1:6" ht="115.5">
      <c r="A197" s="148">
        <v>1</v>
      </c>
      <c r="B197" s="22" t="s">
        <v>38</v>
      </c>
      <c r="C197" s="149" t="s">
        <v>26</v>
      </c>
      <c r="D197" s="112">
        <v>160.61000000000001</v>
      </c>
      <c r="F197" s="50">
        <f>D197*E197</f>
        <v>0</v>
      </c>
    </row>
    <row r="198" spans="1:6">
      <c r="A198" s="150"/>
      <c r="B198" s="22"/>
      <c r="C198" s="149"/>
      <c r="D198" s="151"/>
      <c r="F198" s="50"/>
    </row>
    <row r="199" spans="1:6" ht="215.25">
      <c r="A199" s="59">
        <f>A197+1</f>
        <v>2</v>
      </c>
      <c r="B199" s="22" t="s">
        <v>20</v>
      </c>
      <c r="C199" s="90" t="s">
        <v>15</v>
      </c>
      <c r="D199" s="91">
        <v>1</v>
      </c>
      <c r="E199" s="92"/>
      <c r="F199" s="68">
        <f>D199*E199</f>
        <v>0</v>
      </c>
    </row>
    <row r="200" spans="1:6">
      <c r="A200" s="11"/>
      <c r="B200" s="152"/>
      <c r="C200" s="90"/>
      <c r="D200" s="91"/>
      <c r="E200" s="92"/>
      <c r="F200" s="68"/>
    </row>
    <row r="201" spans="1:6" ht="101.25">
      <c r="A201" s="59">
        <f>A199+1</f>
        <v>3</v>
      </c>
      <c r="B201" s="22" t="s">
        <v>39</v>
      </c>
      <c r="C201" s="90" t="s">
        <v>15</v>
      </c>
      <c r="D201" s="91">
        <v>1</v>
      </c>
      <c r="E201" s="92"/>
      <c r="F201" s="68">
        <f>D201*E201</f>
        <v>0</v>
      </c>
    </row>
    <row r="202" spans="1:6">
      <c r="A202" s="11"/>
      <c r="B202" s="22"/>
      <c r="C202" s="90"/>
      <c r="D202" s="91"/>
      <c r="E202" s="92"/>
      <c r="F202" s="68"/>
    </row>
    <row r="203" spans="1:6" ht="72.75">
      <c r="A203" s="59">
        <f>A201+1</f>
        <v>4</v>
      </c>
      <c r="B203" s="22" t="s">
        <v>40</v>
      </c>
      <c r="C203" s="90" t="s">
        <v>15</v>
      </c>
      <c r="D203" s="91">
        <v>1</v>
      </c>
      <c r="E203" s="92"/>
      <c r="F203" s="68">
        <f>D203*E203</f>
        <v>0</v>
      </c>
    </row>
    <row r="204" spans="1:6">
      <c r="A204" s="11"/>
      <c r="B204" s="60"/>
      <c r="C204" s="90"/>
      <c r="D204" s="91"/>
      <c r="E204" s="92"/>
      <c r="F204" s="68"/>
    </row>
    <row r="205" spans="1:6">
      <c r="A205" s="72"/>
      <c r="B205" s="76" t="s">
        <v>21</v>
      </c>
      <c r="C205" s="77"/>
      <c r="D205" s="78"/>
      <c r="E205" s="79"/>
      <c r="F205" s="80">
        <f>SUM(F196:F203)</f>
        <v>0</v>
      </c>
    </row>
    <row r="206" spans="1:6" ht="14.25">
      <c r="A206" s="93"/>
      <c r="B206" s="22"/>
      <c r="C206" s="94"/>
      <c r="D206" s="95"/>
      <c r="E206" s="96"/>
      <c r="F206" s="97"/>
    </row>
    <row r="207" spans="1:6">
      <c r="A207" s="99" t="s">
        <v>22</v>
      </c>
      <c r="B207" s="83" t="s">
        <v>23</v>
      </c>
      <c r="C207" s="100"/>
      <c r="D207" s="101"/>
      <c r="E207" s="102"/>
      <c r="F207" s="103"/>
    </row>
    <row r="208" spans="1:6">
      <c r="B208" s="106"/>
    </row>
    <row r="209" spans="1:6" ht="87">
      <c r="A209" s="153">
        <v>1</v>
      </c>
      <c r="B209" s="159" t="s">
        <v>41</v>
      </c>
      <c r="C209" s="107" t="s">
        <v>26</v>
      </c>
      <c r="D209" s="112">
        <v>160.61000000000001</v>
      </c>
      <c r="F209" s="109">
        <f>D209*E209</f>
        <v>0</v>
      </c>
    </row>
    <row r="210" spans="1:6">
      <c r="A210" s="11"/>
      <c r="B210" s="22"/>
      <c r="C210" s="90"/>
      <c r="D210" s="91"/>
      <c r="E210" s="92"/>
    </row>
    <row r="211" spans="1:6">
      <c r="A211" s="64">
        <f>A209+1</f>
        <v>2</v>
      </c>
      <c r="B211" s="110" t="s">
        <v>24</v>
      </c>
      <c r="C211" s="111"/>
      <c r="D211" s="112"/>
      <c r="E211" s="96"/>
    </row>
    <row r="212" spans="1:6" ht="216">
      <c r="A212" s="113"/>
      <c r="B212" s="114" t="s">
        <v>53</v>
      </c>
      <c r="C212" s="115" t="s">
        <v>26</v>
      </c>
      <c r="D212" s="108">
        <v>122.72</v>
      </c>
      <c r="E212" s="116"/>
      <c r="F212" s="109">
        <f t="shared" ref="F212:F213" si="12">D212*E212</f>
        <v>0</v>
      </c>
    </row>
    <row r="213" spans="1:6">
      <c r="A213" s="113"/>
      <c r="B213" s="114" t="s">
        <v>27</v>
      </c>
      <c r="C213" s="115" t="s">
        <v>26</v>
      </c>
      <c r="D213" s="108">
        <v>307.89999999999998</v>
      </c>
      <c r="E213" s="116"/>
      <c r="F213" s="109">
        <f t="shared" si="12"/>
        <v>0</v>
      </c>
    </row>
    <row r="214" spans="1:6">
      <c r="A214" s="113"/>
      <c r="B214" s="155"/>
      <c r="C214" s="115"/>
      <c r="D214" s="112"/>
      <c r="E214" s="116"/>
    </row>
    <row r="215" spans="1:6">
      <c r="A215" s="160">
        <f>A211+1</f>
        <v>3</v>
      </c>
      <c r="B215" s="110" t="s">
        <v>42</v>
      </c>
      <c r="C215" s="111"/>
      <c r="D215" s="112"/>
      <c r="E215" s="116"/>
    </row>
    <row r="216" spans="1:6" ht="230.25">
      <c r="A216" s="113"/>
      <c r="B216" s="114" t="s">
        <v>54</v>
      </c>
      <c r="C216" s="115" t="s">
        <v>26</v>
      </c>
      <c r="D216" s="112">
        <v>160.61000000000001</v>
      </c>
      <c r="E216" s="116"/>
      <c r="F216" s="109">
        <f t="shared" ref="F216" si="13">D216*E216</f>
        <v>0</v>
      </c>
    </row>
    <row r="217" spans="1:6">
      <c r="A217" s="113"/>
      <c r="B217" s="155"/>
      <c r="C217" s="115"/>
      <c r="D217" s="156"/>
      <c r="E217" s="96"/>
    </row>
    <row r="218" spans="1:6">
      <c r="A218" s="72"/>
      <c r="B218" s="76" t="s">
        <v>28</v>
      </c>
      <c r="C218" s="77"/>
      <c r="D218" s="78"/>
      <c r="E218" s="79"/>
      <c r="F218" s="80">
        <f>SUM(F208:F217)</f>
        <v>0</v>
      </c>
    </row>
    <row r="219" spans="1:6">
      <c r="A219" s="72"/>
      <c r="B219" s="81"/>
      <c r="C219" s="66"/>
      <c r="D219" s="61"/>
      <c r="E219" s="67"/>
      <c r="F219" s="16"/>
    </row>
    <row r="220" spans="1:6">
      <c r="A220" s="119"/>
      <c r="B220" s="120"/>
      <c r="C220" s="121"/>
      <c r="D220" s="122"/>
      <c r="E220" s="123"/>
      <c r="F220" s="124"/>
    </row>
    <row r="221" spans="1:6" ht="15.75">
      <c r="A221" s="125"/>
      <c r="B221" s="126" t="s">
        <v>55</v>
      </c>
      <c r="C221" s="127"/>
      <c r="D221" s="95"/>
      <c r="E221" s="96"/>
      <c r="F221" s="97"/>
    </row>
    <row r="222" spans="1:6" ht="14.25">
      <c r="A222" s="128" t="s">
        <v>12</v>
      </c>
      <c r="B222" s="129" t="s">
        <v>30</v>
      </c>
      <c r="C222" s="130"/>
      <c r="D222" s="131"/>
      <c r="E222" s="132"/>
      <c r="F222" s="133">
        <f>F193</f>
        <v>0</v>
      </c>
    </row>
    <row r="223" spans="1:6" ht="14.25">
      <c r="A223" s="136" t="s">
        <v>18</v>
      </c>
      <c r="B223" s="129" t="s">
        <v>19</v>
      </c>
      <c r="C223" s="137"/>
      <c r="D223" s="138"/>
      <c r="E223" s="139"/>
      <c r="F223" s="133">
        <f>F205</f>
        <v>0</v>
      </c>
    </row>
    <row r="224" spans="1:6" ht="14.25">
      <c r="A224" s="128" t="s">
        <v>32</v>
      </c>
      <c r="B224" s="129" t="s">
        <v>23</v>
      </c>
      <c r="C224" s="130"/>
      <c r="D224" s="131"/>
      <c r="E224" s="132"/>
      <c r="F224" s="133">
        <f>F218</f>
        <v>0</v>
      </c>
    </row>
    <row r="225" spans="1:6">
      <c r="A225" s="93"/>
      <c r="B225" s="143" t="s">
        <v>56</v>
      </c>
      <c r="C225" s="144"/>
      <c r="D225" s="145"/>
      <c r="E225" s="146"/>
      <c r="F225" s="147">
        <f>SUM(F222:F224)</f>
        <v>0</v>
      </c>
    </row>
  </sheetData>
  <mergeCells count="5">
    <mergeCell ref="A2:F2"/>
    <mergeCell ref="A3:F3"/>
    <mergeCell ref="A4:F4"/>
    <mergeCell ref="B5:F5"/>
    <mergeCell ref="A7:F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B32" sqref="B32"/>
    </sheetView>
  </sheetViews>
  <sheetFormatPr defaultRowHeight="12.75"/>
  <cols>
    <col min="1" max="1" width="4.5703125" style="195" customWidth="1"/>
    <col min="2" max="2" width="44.85546875" style="196" customWidth="1"/>
    <col min="3" max="3" width="9.140625" style="196"/>
    <col min="4" max="4" width="11.7109375" style="197" bestFit="1" customWidth="1"/>
    <col min="5" max="5" width="11.7109375" style="198" bestFit="1" customWidth="1"/>
    <col min="6" max="6" width="11" style="197" customWidth="1"/>
    <col min="7" max="7" width="4.42578125" style="196" customWidth="1"/>
    <col min="8" max="16384" width="9.140625" style="196"/>
  </cols>
  <sheetData>
    <row r="2" spans="1:10" s="2" customFormat="1" ht="27.75" customHeight="1">
      <c r="A2" s="212" t="str">
        <f>TROŠKOVNIK!A2</f>
        <v>TROŠKOVNIK GRAĐEVINSKIH  I OBRTNIČKIH RADOVA</v>
      </c>
      <c r="B2" s="213"/>
      <c r="C2" s="213"/>
      <c r="D2" s="213"/>
      <c r="E2" s="213"/>
      <c r="F2" s="213"/>
      <c r="G2" s="213"/>
    </row>
    <row r="3" spans="1:10" s="2" customFormat="1" ht="19.5" customHeight="1">
      <c r="A3" s="201" t="str">
        <f>TROŠKOVNIK!A3</f>
        <v xml:space="preserve">BOJANJE ZIDOVA I STROPOVA HODNIKA I STUBIŠTA U CENTRALNOJ ZGRADI </v>
      </c>
      <c r="B3" s="201"/>
      <c r="C3" s="201"/>
      <c r="D3" s="201"/>
      <c r="E3" s="201"/>
      <c r="F3" s="201"/>
      <c r="G3" s="201"/>
      <c r="I3" s="3"/>
      <c r="J3"/>
    </row>
    <row r="4" spans="1:10" customFormat="1" ht="17.25" customHeight="1">
      <c r="A4" s="202" t="str">
        <f>TROŠKOVNIK!A4</f>
        <v>"Poliklinike za rehabilitaciju slušanja i govora - SUVAG"</v>
      </c>
      <c r="B4" s="202"/>
      <c r="C4" s="202"/>
      <c r="D4" s="202"/>
      <c r="E4" s="202"/>
      <c r="F4" s="202"/>
      <c r="G4" s="202"/>
      <c r="I4" s="6"/>
    </row>
    <row r="5" spans="1:10" customFormat="1" ht="17.25" customHeight="1">
      <c r="A5" s="202" t="str">
        <f>TROŠKOVNIK!B5</f>
        <v>Zagreb, Ul. kneza Ljudevita Posavskog 10</v>
      </c>
      <c r="B5" s="202"/>
      <c r="C5" s="202"/>
      <c r="D5" s="202"/>
      <c r="E5" s="202"/>
      <c r="F5" s="202"/>
      <c r="G5" s="202"/>
      <c r="I5" s="6"/>
    </row>
    <row r="6" spans="1:10" customFormat="1" ht="24.75" customHeight="1">
      <c r="A6" s="214"/>
      <c r="B6" s="214"/>
      <c r="C6" s="214"/>
      <c r="D6" s="214"/>
      <c r="E6" s="214"/>
      <c r="F6" s="214"/>
      <c r="G6" s="214"/>
    </row>
    <row r="7" spans="1:10" customFormat="1" ht="15.75">
      <c r="A7" s="161"/>
      <c r="B7" s="215"/>
      <c r="C7" s="216"/>
      <c r="D7" s="216"/>
      <c r="E7" s="216"/>
      <c r="F7" s="216"/>
      <c r="G7" s="162"/>
    </row>
    <row r="8" spans="1:10" customFormat="1" ht="15">
      <c r="A8" s="161"/>
      <c r="B8" s="204"/>
      <c r="C8" s="204"/>
      <c r="D8" s="204"/>
      <c r="E8" s="204"/>
      <c r="F8" s="204"/>
      <c r="G8" s="204"/>
    </row>
    <row r="9" spans="1:10" customFormat="1" ht="15">
      <c r="A9" s="161"/>
      <c r="B9" s="163"/>
      <c r="C9" s="164"/>
      <c r="D9" s="164"/>
      <c r="E9" s="164"/>
      <c r="F9" s="164"/>
      <c r="G9" s="164"/>
    </row>
    <row r="10" spans="1:10" customFormat="1" ht="13.5" customHeight="1">
      <c r="A10" s="161"/>
      <c r="B10" s="165"/>
      <c r="C10" s="166"/>
      <c r="D10" s="167"/>
      <c r="E10" s="118"/>
      <c r="F10" s="168"/>
    </row>
    <row r="11" spans="1:10" customFormat="1" ht="15.75" thickBot="1">
      <c r="A11" s="161"/>
      <c r="B11" s="205"/>
      <c r="C11" s="205"/>
      <c r="D11" s="205"/>
      <c r="E11" s="205"/>
      <c r="F11" s="205"/>
      <c r="G11" s="205"/>
    </row>
    <row r="12" spans="1:10" customFormat="1" ht="15.75" thickBot="1">
      <c r="A12" s="169"/>
      <c r="B12" s="206" t="s">
        <v>60</v>
      </c>
      <c r="C12" s="207"/>
      <c r="D12" s="207"/>
      <c r="E12" s="207"/>
      <c r="F12" s="207"/>
      <c r="G12" s="208"/>
    </row>
    <row r="13" spans="1:10" customFormat="1" ht="15">
      <c r="A13" s="161"/>
      <c r="B13" s="165"/>
      <c r="D13" s="168"/>
      <c r="E13" s="118"/>
      <c r="F13" s="168"/>
    </row>
    <row r="14" spans="1:10" customFormat="1" ht="15">
      <c r="A14" s="161"/>
      <c r="B14" s="170" t="s">
        <v>61</v>
      </c>
      <c r="D14" s="168"/>
      <c r="E14" s="118"/>
      <c r="F14" s="109">
        <f>TROŠKOVNIK!F42</f>
        <v>0</v>
      </c>
      <c r="G14" s="171" t="s">
        <v>62</v>
      </c>
    </row>
    <row r="15" spans="1:10" s="10" customFormat="1" ht="15">
      <c r="B15" s="170" t="s">
        <v>63</v>
      </c>
      <c r="C15" s="107"/>
      <c r="D15" s="108"/>
      <c r="E15" s="108"/>
      <c r="F15" s="109">
        <f>TROŠKOVNIK!F87</f>
        <v>0</v>
      </c>
      <c r="G15" s="171" t="s">
        <v>62</v>
      </c>
    </row>
    <row r="16" spans="1:10" s="10" customFormat="1" ht="15">
      <c r="B16" s="170" t="s">
        <v>64</v>
      </c>
      <c r="C16" s="107"/>
      <c r="D16" s="108"/>
      <c r="E16" s="108"/>
      <c r="F16" s="109">
        <f>TROŠKOVNIK!F133</f>
        <v>0</v>
      </c>
      <c r="G16" s="171" t="s">
        <v>62</v>
      </c>
    </row>
    <row r="17" spans="1:7" s="10" customFormat="1" ht="15">
      <c r="B17" s="170" t="s">
        <v>65</v>
      </c>
      <c r="C17" s="107"/>
      <c r="D17" s="108"/>
      <c r="E17" s="108"/>
      <c r="F17" s="109">
        <f>TROŠKOVNIK!F179</f>
        <v>0</v>
      </c>
      <c r="G17" s="171" t="s">
        <v>62</v>
      </c>
    </row>
    <row r="18" spans="1:7" s="10" customFormat="1" ht="15">
      <c r="B18" s="170" t="s">
        <v>66</v>
      </c>
      <c r="C18" s="107"/>
      <c r="D18" s="108"/>
      <c r="E18" s="108"/>
      <c r="F18" s="109">
        <f>TROŠKOVNIK!F225</f>
        <v>0</v>
      </c>
      <c r="G18" s="171" t="s">
        <v>62</v>
      </c>
    </row>
    <row r="19" spans="1:7" customFormat="1" ht="15">
      <c r="A19" s="172"/>
      <c r="B19" s="173"/>
      <c r="D19" s="168"/>
      <c r="E19" s="118"/>
      <c r="F19" s="174"/>
      <c r="G19" s="175"/>
    </row>
    <row r="20" spans="1:7" customFormat="1" ht="15">
      <c r="A20" s="176"/>
      <c r="B20" s="177" t="s">
        <v>67</v>
      </c>
      <c r="C20" s="178"/>
      <c r="D20" s="179"/>
      <c r="E20" s="209">
        <f>SUM(F14:F18)</f>
        <v>0</v>
      </c>
      <c r="F20" s="209"/>
      <c r="G20" s="180" t="s">
        <v>62</v>
      </c>
    </row>
    <row r="21" spans="1:7" customFormat="1" ht="15">
      <c r="A21" s="172"/>
      <c r="B21" s="181"/>
      <c r="C21" s="182"/>
      <c r="D21" s="183"/>
      <c r="E21" s="184"/>
      <c r="F21" s="185"/>
      <c r="G21" s="175"/>
    </row>
    <row r="22" spans="1:7" customFormat="1" ht="15">
      <c r="A22" s="186"/>
      <c r="B22" s="187" t="s">
        <v>68</v>
      </c>
      <c r="C22" s="45"/>
      <c r="D22" s="185"/>
      <c r="E22" s="188"/>
      <c r="F22" s="185">
        <f>E20*25%</f>
        <v>0</v>
      </c>
      <c r="G22" s="171" t="s">
        <v>62</v>
      </c>
    </row>
    <row r="23" spans="1:7" customFormat="1" ht="15">
      <c r="A23" s="172"/>
      <c r="B23" s="181"/>
      <c r="C23" s="182"/>
      <c r="D23" s="183"/>
      <c r="E23" s="184"/>
      <c r="F23" s="185"/>
      <c r="G23" s="175"/>
    </row>
    <row r="24" spans="1:7" customFormat="1" ht="15.75" thickBot="1">
      <c r="A24" s="189"/>
      <c r="B24" s="190" t="s">
        <v>69</v>
      </c>
      <c r="C24" s="191"/>
      <c r="D24" s="192"/>
      <c r="E24" s="210">
        <f>E20+F22</f>
        <v>0</v>
      </c>
      <c r="F24" s="210"/>
      <c r="G24" s="193" t="s">
        <v>62</v>
      </c>
    </row>
    <row r="25" spans="1:7" s="2" customFormat="1" ht="17.25" customHeight="1">
      <c r="A25" s="211"/>
      <c r="B25" s="211"/>
      <c r="C25" s="211"/>
      <c r="D25" s="211"/>
      <c r="E25" s="211"/>
      <c r="F25" s="211"/>
      <c r="G25" s="194"/>
    </row>
  </sheetData>
  <mergeCells count="12">
    <mergeCell ref="A25:F25"/>
    <mergeCell ref="A2:G2"/>
    <mergeCell ref="A3:G3"/>
    <mergeCell ref="A4:G4"/>
    <mergeCell ref="A5:G5"/>
    <mergeCell ref="A6:G6"/>
    <mergeCell ref="B7:F7"/>
    <mergeCell ref="B8:G8"/>
    <mergeCell ref="B11:G11"/>
    <mergeCell ref="B12:G12"/>
    <mergeCell ref="E20:F20"/>
    <mergeCell ref="E24:F2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TROŠKOVNIK</vt:lpstr>
      <vt:lpstr>REKAPITULACIJA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2023-06-18T19:28:34Z</dcterms:modified>
</cp:coreProperties>
</file>